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munavarov\Desktop\IOM South Sudan 4\PR_4200611859_Wau TP 06\"/>
    </mc:Choice>
  </mc:AlternateContent>
  <xr:revisionPtr revIDLastSave="0" documentId="13_ncr:1_{88BCB457-387A-4E4A-8E2F-00D4C7F34075}" xr6:coauthVersionLast="47" xr6:coauthVersionMax="47" xr10:uidLastSave="{00000000-0000-0000-0000-000000000000}"/>
  <bookViews>
    <workbookView xWindow="-108" yWindow="-108" windowWidth="23256" windowHeight="13896" xr2:uid="{64E32AD8-72B5-4472-8B57-8E6639A8C350}"/>
  </bookViews>
  <sheets>
    <sheet name="BoQ_TP No.06_Wau Final" sheetId="10" r:id="rId1"/>
  </sheets>
  <definedNames>
    <definedName name="_xlnm.Print_Area" localSheetId="0">'BoQ_TP No.06_Wau Final'!$A$1:$F$501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9" i="10" l="1"/>
  <c r="F256" i="10"/>
  <c r="B500" i="10"/>
  <c r="A500" i="10"/>
  <c r="B499" i="10"/>
  <c r="A499" i="10"/>
  <c r="B498" i="10"/>
  <c r="A498" i="10"/>
  <c r="B497" i="10"/>
  <c r="A497" i="10"/>
  <c r="B496" i="10"/>
  <c r="A496" i="10"/>
  <c r="F492" i="10"/>
  <c r="F491" i="10"/>
  <c r="F490" i="10"/>
  <c r="F489" i="10"/>
  <c r="F488" i="10"/>
  <c r="F486" i="10"/>
  <c r="F484" i="10"/>
  <c r="F483" i="10"/>
  <c r="F482" i="10"/>
  <c r="F479" i="10"/>
  <c r="F475" i="10"/>
  <c r="F473" i="10"/>
  <c r="F472" i="10"/>
  <c r="F471" i="10"/>
  <c r="F466" i="10"/>
  <c r="F465" i="10"/>
  <c r="F464" i="10"/>
  <c r="F463" i="10"/>
  <c r="F462" i="10"/>
  <c r="F461" i="10"/>
  <c r="F457" i="10"/>
  <c r="F455" i="10"/>
  <c r="F454" i="10"/>
  <c r="F453" i="10"/>
  <c r="F452" i="10"/>
  <c r="F447" i="10"/>
  <c r="F444" i="10"/>
  <c r="F443" i="10"/>
  <c r="F440" i="10"/>
  <c r="F439" i="10"/>
  <c r="F436" i="10"/>
  <c r="F435" i="10"/>
  <c r="F430" i="10"/>
  <c r="F429" i="10"/>
  <c r="F427" i="10"/>
  <c r="F424" i="10"/>
  <c r="F422" i="10"/>
  <c r="F421" i="10"/>
  <c r="F418" i="10"/>
  <c r="F417" i="10"/>
  <c r="F416" i="10"/>
  <c r="F415" i="10"/>
  <c r="F413" i="10"/>
  <c r="F411" i="10"/>
  <c r="F410" i="10"/>
  <c r="F409" i="10"/>
  <c r="F406" i="10"/>
  <c r="F405" i="10"/>
  <c r="F404" i="10"/>
  <c r="F403" i="10"/>
  <c r="F402" i="10"/>
  <c r="F401" i="10"/>
  <c r="F400" i="10"/>
  <c r="F399" i="10"/>
  <c r="F397" i="10"/>
  <c r="F396" i="10"/>
  <c r="F395" i="10"/>
  <c r="F392" i="10"/>
  <c r="F390" i="10"/>
  <c r="F389" i="10"/>
  <c r="F387" i="10"/>
  <c r="F385" i="10"/>
  <c r="F384" i="10"/>
  <c r="F383" i="10"/>
  <c r="F382" i="10"/>
  <c r="F381" i="10"/>
  <c r="F380" i="10"/>
  <c r="F375" i="10"/>
  <c r="F374" i="10"/>
  <c r="F373" i="10"/>
  <c r="F372" i="10"/>
  <c r="F371" i="10"/>
  <c r="F370" i="10"/>
  <c r="F368" i="10"/>
  <c r="F366" i="10"/>
  <c r="F365" i="10"/>
  <c r="F364" i="10"/>
  <c r="F361" i="10"/>
  <c r="F357" i="10"/>
  <c r="F355" i="10"/>
  <c r="F354" i="10"/>
  <c r="F353" i="10"/>
  <c r="F348" i="10"/>
  <c r="F347" i="10"/>
  <c r="F346" i="10"/>
  <c r="F345" i="10"/>
  <c r="F344" i="10"/>
  <c r="F343" i="10"/>
  <c r="F339" i="10"/>
  <c r="F337" i="10"/>
  <c r="F336" i="10"/>
  <c r="F335" i="10"/>
  <c r="F334" i="10"/>
  <c r="F329" i="10"/>
  <c r="F326" i="10"/>
  <c r="F325" i="10"/>
  <c r="F322" i="10"/>
  <c r="F321" i="10"/>
  <c r="F318" i="10"/>
  <c r="F317" i="10"/>
  <c r="F312" i="10"/>
  <c r="F311" i="10"/>
  <c r="F309" i="10"/>
  <c r="F306" i="10"/>
  <c r="F304" i="10"/>
  <c r="F303" i="10"/>
  <c r="F300" i="10"/>
  <c r="F299" i="10"/>
  <c r="F298" i="10"/>
  <c r="F297" i="10"/>
  <c r="F295" i="10"/>
  <c r="F292" i="10"/>
  <c r="F291" i="10"/>
  <c r="F290" i="10"/>
  <c r="F287" i="10"/>
  <c r="F286" i="10"/>
  <c r="F285" i="10"/>
  <c r="F284" i="10"/>
  <c r="F283" i="10"/>
  <c r="F282" i="10"/>
  <c r="F281" i="10"/>
  <c r="F280" i="10"/>
  <c r="F278" i="10"/>
  <c r="F277" i="10"/>
  <c r="F276" i="10"/>
  <c r="F273" i="10"/>
  <c r="F271" i="10"/>
  <c r="F270" i="10"/>
  <c r="F268" i="10"/>
  <c r="F266" i="10"/>
  <c r="F265" i="10"/>
  <c r="F264" i="10"/>
  <c r="F263" i="10"/>
  <c r="F262" i="10"/>
  <c r="F261" i="10"/>
  <c r="F255" i="10"/>
  <c r="F254" i="10"/>
  <c r="F253" i="10"/>
  <c r="F252" i="10"/>
  <c r="F251" i="10"/>
  <c r="F248" i="10"/>
  <c r="F247" i="10"/>
  <c r="F246" i="10"/>
  <c r="F245" i="10"/>
  <c r="F244" i="10"/>
  <c r="F241" i="10"/>
  <c r="F240" i="10"/>
  <c r="F238" i="10"/>
  <c r="F236" i="10"/>
  <c r="F235" i="10"/>
  <c r="F232" i="10"/>
  <c r="F231" i="10"/>
  <c r="F228" i="10"/>
  <c r="F227" i="10"/>
  <c r="F225" i="10"/>
  <c r="F223" i="10"/>
  <c r="F222" i="10"/>
  <c r="F220" i="10"/>
  <c r="F219" i="10"/>
  <c r="F216" i="10"/>
  <c r="F215" i="10"/>
  <c r="F214" i="10"/>
  <c r="F213" i="10"/>
  <c r="F211" i="10"/>
  <c r="F210" i="10"/>
  <c r="F207" i="10"/>
  <c r="F205" i="10"/>
  <c r="F203" i="10"/>
  <c r="F201" i="10"/>
  <c r="F199" i="10"/>
  <c r="F198" i="10"/>
  <c r="F197" i="10"/>
  <c r="F196" i="10"/>
  <c r="F191" i="10"/>
  <c r="F190" i="10"/>
  <c r="F189" i="10"/>
  <c r="F187" i="10" s="1"/>
  <c r="F186" i="10"/>
  <c r="F184" i="10"/>
  <c r="F183" i="10"/>
  <c r="F182" i="10"/>
  <c r="F181" i="10"/>
  <c r="F180" i="10"/>
  <c r="F179" i="10"/>
  <c r="F178" i="10"/>
  <c r="F177" i="10"/>
  <c r="F176" i="10"/>
  <c r="F175" i="10"/>
  <c r="F172" i="10"/>
  <c r="F171" i="10"/>
  <c r="F169" i="10"/>
  <c r="F166" i="10"/>
  <c r="F163" i="10"/>
  <c r="F162" i="10"/>
  <c r="F160" i="10"/>
  <c r="F157" i="10"/>
  <c r="F155" i="10"/>
  <c r="F152" i="10"/>
  <c r="F150" i="10"/>
  <c r="F149" i="10"/>
  <c r="F148" i="10"/>
  <c r="F147" i="10"/>
  <c r="F146" i="10"/>
  <c r="F142" i="10"/>
  <c r="F139" i="10"/>
  <c r="F135" i="10"/>
  <c r="F134" i="10"/>
  <c r="F133" i="10"/>
  <c r="F132" i="10"/>
  <c r="F131" i="10"/>
  <c r="F130" i="10"/>
  <c r="F127" i="10"/>
  <c r="F125" i="10"/>
  <c r="F124" i="10"/>
  <c r="F123" i="10"/>
  <c r="F121" i="10"/>
  <c r="F120" i="10"/>
  <c r="F119" i="10"/>
  <c r="F118" i="10"/>
  <c r="F117" i="10"/>
  <c r="F116" i="10"/>
  <c r="F115" i="10"/>
  <c r="F111" i="10"/>
  <c r="F110" i="10"/>
  <c r="F109" i="10"/>
  <c r="F108" i="10"/>
  <c r="F105" i="10"/>
  <c r="F101" i="10"/>
  <c r="F100" i="10"/>
  <c r="F98" i="10"/>
  <c r="F96" i="10"/>
  <c r="F95" i="10"/>
  <c r="F93" i="10"/>
  <c r="F92" i="10"/>
  <c r="F89" i="10"/>
  <c r="F88" i="10"/>
  <c r="F86" i="10"/>
  <c r="F83" i="10"/>
  <c r="F82" i="10"/>
  <c r="F81" i="10"/>
  <c r="F80" i="10"/>
  <c r="F78" i="10"/>
  <c r="F76" i="10"/>
  <c r="F75" i="10"/>
  <c r="F74" i="10"/>
  <c r="F71" i="10"/>
  <c r="F70" i="10"/>
  <c r="F69" i="10"/>
  <c r="F68" i="10"/>
  <c r="F67" i="10"/>
  <c r="F66" i="10"/>
  <c r="F65" i="10"/>
  <c r="F63" i="10"/>
  <c r="F62" i="10"/>
  <c r="F59" i="10"/>
  <c r="F58" i="10"/>
  <c r="F56" i="10"/>
  <c r="F55" i="10"/>
  <c r="F53" i="10"/>
  <c r="F52" i="10"/>
  <c r="F51" i="10"/>
  <c r="F50" i="10"/>
  <c r="F49" i="10"/>
  <c r="F48" i="10"/>
  <c r="F47" i="10"/>
  <c r="F46" i="10"/>
  <c r="F45" i="10"/>
  <c r="F44" i="10"/>
  <c r="F43" i="10"/>
  <c r="F42" i="10"/>
  <c r="F41" i="10"/>
  <c r="F40" i="10"/>
  <c r="F34" i="10"/>
  <c r="F33" i="10"/>
  <c r="F32" i="10"/>
  <c r="F31" i="10"/>
  <c r="F30" i="10"/>
  <c r="F29" i="10"/>
  <c r="F26" i="10"/>
  <c r="F25" i="10" s="1"/>
  <c r="F24" i="10"/>
  <c r="F23" i="10"/>
  <c r="F22" i="10"/>
  <c r="F21" i="10"/>
  <c r="F20" i="10"/>
  <c r="F18" i="10"/>
  <c r="F17" i="10"/>
  <c r="F15" i="10"/>
  <c r="F14" i="10"/>
  <c r="F13" i="10"/>
  <c r="F259" i="10" l="1"/>
  <c r="F12" i="10"/>
  <c r="F350" i="10"/>
  <c r="F448" i="10"/>
  <c r="F432" i="10"/>
  <c r="F136" i="10"/>
  <c r="F153" i="10"/>
  <c r="F112" i="10"/>
  <c r="F194" i="10"/>
  <c r="F468" i="10"/>
  <c r="F38" i="10"/>
  <c r="F158" i="10"/>
  <c r="F330" i="10"/>
  <c r="F27" i="10"/>
  <c r="F90" i="10"/>
  <c r="F242" i="10"/>
  <c r="F314" i="10"/>
  <c r="F19" i="10"/>
  <c r="F229" i="10"/>
  <c r="F378" i="10"/>
  <c r="F258" i="10" l="1"/>
  <c r="E499" i="10" s="1"/>
  <c r="F499" i="10" s="1"/>
  <c r="F377" i="10"/>
  <c r="E500" i="10" s="1"/>
  <c r="F500" i="10" s="1"/>
  <c r="F6" i="10"/>
  <c r="E496" i="10" s="1"/>
  <c r="F496" i="10" s="1"/>
  <c r="F37" i="10"/>
  <c r="E497" i="10" s="1"/>
  <c r="F497" i="10" s="1"/>
  <c r="F192" i="10"/>
  <c r="E498" i="10" s="1"/>
  <c r="F498" i="10" s="1"/>
  <c r="F501" i="10" l="1"/>
</calcChain>
</file>

<file path=xl/sharedStrings.xml><?xml version="1.0" encoding="utf-8"?>
<sst xmlns="http://schemas.openxmlformats.org/spreadsheetml/2006/main" count="1085" uniqueCount="633">
  <si>
    <t xml:space="preserve">BILL OF QUANTITIES </t>
  </si>
  <si>
    <t>South Sudan Enhancing Community Resilience and Local Governance Project (ECRP II)</t>
  </si>
  <si>
    <r>
      <t xml:space="preserve">Project Description: </t>
    </r>
    <r>
      <rPr>
        <sz val="11"/>
        <rFont val="Arial"/>
        <family val="2"/>
      </rPr>
      <t>Construction 1 block of 4 classroom in Kalvario primary school, perimeter masonry wall fence avearge 88x46m, 1 bock of 3 stance latrine with washroom, 1 block of 2 stance latrine for teachers at Wau North Payam.</t>
    </r>
  </si>
  <si>
    <t>Tender No.06</t>
  </si>
  <si>
    <t>Name of Bidder:</t>
  </si>
  <si>
    <t>ITEM</t>
  </si>
  <si>
    <t>DESCRIPTION</t>
  </si>
  <si>
    <t>QTY</t>
  </si>
  <si>
    <t>UNIT</t>
  </si>
  <si>
    <t>UNIT RATE (USD)</t>
  </si>
  <si>
    <t>AMOUNT (USD)</t>
  </si>
  <si>
    <t>BILL NO. 1</t>
  </si>
  <si>
    <t>PRELIMINARIES</t>
  </si>
  <si>
    <t>Notes:</t>
  </si>
  <si>
    <t>All the Bidders are requested to refer "Pricing Preamble and notes below" and works items of this Bills of Quantities shall be priced to fulfill the requirements there-in. Also see that no page or items are missing prior to pricing of this bill of quantities.</t>
  </si>
  <si>
    <t>Note</t>
  </si>
  <si>
    <t>A list of typical general items are given below. However, the Bidder is requested to price only those items that may affect this Contract.</t>
  </si>
  <si>
    <t>If no price has been stated against any item  hereunder, the Contractor shall not be entitled to claim any money for such items even though he is obliged to execute the work or provide services described therein. Preliminary items priced by the Tenderer are deemed to include the cost of unpriced items.</t>
  </si>
  <si>
    <t>Cost and expenses in connection with any other preliminary item which is not listed below, but is necessary for the due completion of works, is deemed to be included in the tender rates.</t>
  </si>
  <si>
    <t xml:space="preserve">Mobilization and Site Facilities </t>
  </si>
  <si>
    <t>1.1.1</t>
  </si>
  <si>
    <t>Mobilization of all required Construction materials ,equipments  and personel to project site.</t>
  </si>
  <si>
    <t>Lump Sum</t>
  </si>
  <si>
    <t>1.1.2</t>
  </si>
  <si>
    <t>The contractor shall provide adequate space to serve as a temporary site office and fit it with the  required facilities for his own site management staff
The contractor shall provide adequate space to serve as a temporary site stores or space for storage of plant and materials for the work herein.
The contractor shall provide toilet facilities for his workers and the Engineers within the site as directed and with Sanitary conditions meeting WHO Standards.</t>
  </si>
  <si>
    <t>1.1.3</t>
  </si>
  <si>
    <t>The contractor shall provide necessary protective fencing/site hoarding, lighting, watchmen and other precautions and maintain  for entire  construction period.</t>
  </si>
  <si>
    <t>PLATES</t>
  </si>
  <si>
    <t>Fabricate a metal visibility plate 100 x 80 mm to be wall mounted. Art work of name board will be issued by IOM</t>
  </si>
  <si>
    <t>Each</t>
  </si>
  <si>
    <t>1.1.4</t>
  </si>
  <si>
    <t>Fabricate and install a sign post stand, 1m x 1.2m metal signboad on a 1.8m stand with a concrete foundation (min. 0.40 x 0.40 x 0.60 m, as directed by the Site Engineer). Concrete class C-25 (1:1:2) with RHS 40 x 40 x 2.5mm posts and 2mm thick sheet metal sign.</t>
  </si>
  <si>
    <t xml:space="preserve">Sites Operations </t>
  </si>
  <si>
    <t> </t>
  </si>
  <si>
    <t>1.1.5</t>
  </si>
  <si>
    <t>Allow for setting out of works in accordance with drawings; liaise with client to establish exact boundaries and other written information given by the Engineer and obtain written approval from the relevant government authorities for setting out, street and building lines before commencements of construction; Checking of any setting out or of any line or level by the Engineer shall not in any way relieve the Contractor of his responsibility for the accuracy thereof.</t>
  </si>
  <si>
    <t>1.1.6</t>
  </si>
  <si>
    <t>Allow for supplying water for the Works and facilities of the contractor including connection, distribution system for the work, internal arrangements and all payment to the authorities for connections. It is the responsibility of the Contractor to ensure steady and uninterrupted water supply to Works.</t>
  </si>
  <si>
    <t>1.1.7</t>
  </si>
  <si>
    <t>Allow for maintaining daily records in the manner required by the Engineer to indicate factual details of, Workers, materials , Machinery and Equipment, Weather</t>
  </si>
  <si>
    <t>1.1.8</t>
  </si>
  <si>
    <t xml:space="preserve">Allow for maintaining the sites in clean and orderly fashion at all times and during the entire contract period. Materials, cement etc. shall be kept neatly stacked on the site with all access-ways kept clear. All dust, debris and rubbish etc., arising out of his own works shall be continually cleared and removed from the site. The Engineer's Representative shall certify a percentage of the monthly rate or shall completely suspend the monthly amount if the contractor's maintenance is found to be unacceptable. </t>
  </si>
  <si>
    <t>1.1.9</t>
  </si>
  <si>
    <t>Allow for providing all necessary safety measures to workmen (provision for proper usage of Personal protective equipment (PPE)). The bidder should submit his comprehensive safety plan with description and number in each safety device and other safety equipment  proposed. The Engineer's Representative has the right to pay a percentage of the monthly component to suit the percentage accomplishment of this safety plan.</t>
  </si>
  <si>
    <t>Insurances, Bonds &amp; Fees</t>
  </si>
  <si>
    <t>1.1.10</t>
  </si>
  <si>
    <t>Allow for Contractor's All Risk Insurance Policy, including third party liability and from the starting date until the defects liability certificate has been issued, the risks of personal injury, death, and loss of or damage to property (including, without limitation, the works, plant, materials, and equipment) which are not employers risk but are contractors risk
Allow for insurance against claims for worker's compensation. Engineer's and Consultant's representatives, shall be included in the Insurance Policy.
Allow for insurance against loss or damage to the works, adjacent structures, any existing overhead and/or underground services that may cause damages during the construction</t>
  </si>
  <si>
    <t>Environmental and Social Safeguarding Requirements</t>
  </si>
  <si>
    <t>1.1.12</t>
  </si>
  <si>
    <t>Allow for providing all necessary safety measures to workmen (provision for proper usage of Personal protective equipment (PPE). The bidder should submit his comprehensive safety plan with description and number in each safety device and other safety equipment  proposed. The Engineer's Representative has the right to pay a percentage of the monthly component to suit the percentage accomplishment of this safety plan.</t>
  </si>
  <si>
    <t>1.1.13</t>
  </si>
  <si>
    <t xml:space="preserve">Conduct environmental and social risk assessment and management on all subproject sites including conducting inspections to ensure adherenace to the requirment of IOM and the World Bank </t>
  </si>
  <si>
    <t>1.1.14</t>
  </si>
  <si>
    <t>Provide resources to ensure a safe working enviroment including signage,  access control,fall protection equipment and devices, ocupational safety and health equipment, and first aid kit.</t>
  </si>
  <si>
    <t>1.1.15</t>
  </si>
  <si>
    <t>Ensure measures are put in place to guarantee community safety including stakeholder engagement and information disclosure</t>
  </si>
  <si>
    <t>1.1.16</t>
  </si>
  <si>
    <t xml:space="preserve">Acquire all relevant Environmental perts, licenses and authorisation prior to engaging in any activities that require such. This includes adhereing to conditions of any licenses issues. </t>
  </si>
  <si>
    <t>1.1.17</t>
  </si>
  <si>
    <t xml:space="preserve">Rehabilitate and ensure maintanace of aesthetic environment including ensuring the sound management of waste on all sites. </t>
  </si>
  <si>
    <t>1.1.18</t>
  </si>
  <si>
    <t>Ensure there is a designated qualified and competent environmental and social safeguards specialist within the contrcator's team atleast for each subproject site.</t>
  </si>
  <si>
    <t>Month</t>
  </si>
  <si>
    <t xml:space="preserve">ITEM </t>
  </si>
  <si>
    <t xml:space="preserve"> BILL OF QUANTITIES (BOQ) FOR 4-CLASSROOM BLOCK SCHOOL</t>
  </si>
  <si>
    <t>BILL NO. 2</t>
  </si>
  <si>
    <t>BOQ CONSTRUCTION OF 4-CLASSROOM BLOCK</t>
  </si>
  <si>
    <t>SUBSTRUCTURE</t>
  </si>
  <si>
    <t>Excavation</t>
  </si>
  <si>
    <t>2.1.1</t>
  </si>
  <si>
    <t>Site clearance and removal of debris from site as directed</t>
  </si>
  <si>
    <t>m2</t>
  </si>
  <si>
    <t>2.1.2</t>
  </si>
  <si>
    <t>Excavate to remove loose top soil not exceeding 0.3 meters deep and cart away as directed</t>
  </si>
  <si>
    <t>2.1.3</t>
  </si>
  <si>
    <t>Excavate in soft material for foundation trenches not exceeding 1.8m deep starting from stripped level</t>
  </si>
  <si>
    <t>m3</t>
  </si>
  <si>
    <t>2.1.4</t>
  </si>
  <si>
    <t>Ditto: Column bases, Verandah post, splash apron and Ramp</t>
  </si>
  <si>
    <t>Backfilling</t>
  </si>
  <si>
    <t>2.1.5</t>
  </si>
  <si>
    <t>Return, fill in and ram selected excavated material around foundations and splash apron</t>
  </si>
  <si>
    <t>Disposal of Surplus spoils</t>
  </si>
  <si>
    <t>2.1.6</t>
  </si>
  <si>
    <t>Load and cart away surplus material from site to an approved dumping site</t>
  </si>
  <si>
    <t>Crushed stone fill</t>
  </si>
  <si>
    <t>2.1.7</t>
  </si>
  <si>
    <t>200mm thick hardcore (crushed stone) compacted in layers not exceeding 100mm  deep and well watered under slab, Verandah and ramps</t>
  </si>
  <si>
    <t>Imported/selected filling/material</t>
  </si>
  <si>
    <t>2.1.8</t>
  </si>
  <si>
    <t>min 500mm thick compacted selected fill to grade</t>
  </si>
  <si>
    <t>2.1.9</t>
  </si>
  <si>
    <t>Ditto to ramps</t>
  </si>
  <si>
    <t>2.1.10</t>
  </si>
  <si>
    <t>Ditto to Splash apron</t>
  </si>
  <si>
    <t>Anti-termite treatment</t>
  </si>
  <si>
    <t>2.1.11</t>
  </si>
  <si>
    <t>TERMIDOR' or other equal and approved insecticide with a ten-years guarantee to surfaces of fill and tops of foundations</t>
  </si>
  <si>
    <t>2.1.12</t>
  </si>
  <si>
    <t>Damp Proofing</t>
  </si>
  <si>
    <t>2.1.13</t>
  </si>
  <si>
    <t>1000 gauge polythene sheet damp proof membrane: to floors: laid on blinded smooth finished hardcore bed with 300mm side and end laps to receive concrete floor bed (m/s) - measured net with no allowance for overlaps</t>
  </si>
  <si>
    <t>2.1.14</t>
  </si>
  <si>
    <t>Concrete work in substructure</t>
  </si>
  <si>
    <t>Plain concrete class 15 (mix 1:3:6)</t>
  </si>
  <si>
    <t>2.1.15</t>
  </si>
  <si>
    <t>50mm Thick surface blinding under foundations</t>
  </si>
  <si>
    <t>2.1.16</t>
  </si>
  <si>
    <t>Ditto: Under column bases, Ramp and verandah post</t>
  </si>
  <si>
    <t>In Situ concrete class 25, vibrated and reinforced as described, in:-</t>
  </si>
  <si>
    <t>2.1.17</t>
  </si>
  <si>
    <t>Strip Footing</t>
  </si>
  <si>
    <t>2.1.18</t>
  </si>
  <si>
    <t>Column bases and Verandah post</t>
  </si>
  <si>
    <t>2.1.19</t>
  </si>
  <si>
    <t>Columns in foundations</t>
  </si>
  <si>
    <t>2.1.20</t>
  </si>
  <si>
    <t>Ground beam (300x200)mm</t>
  </si>
  <si>
    <t>Ramp</t>
  </si>
  <si>
    <t>2.1.21</t>
  </si>
  <si>
    <t>100mm thick ground floor slab (classrooms &amp; Verandah) C-25 concrete</t>
  </si>
  <si>
    <t>2.1.22</t>
  </si>
  <si>
    <t>600mm wide stone chipping aggregates Splash Apron1:4 cement Sand ratio</t>
  </si>
  <si>
    <t>Reinforcement</t>
  </si>
  <si>
    <t>High tensile steel reinforcement to B.S. 4461 in structural concrete work including cutting, bending, hoisting, fixing, tying wire and spacing blocks</t>
  </si>
  <si>
    <t>2.1.23</t>
  </si>
  <si>
    <t>8mm diameter bars</t>
  </si>
  <si>
    <t>kg</t>
  </si>
  <si>
    <t>2.1.24</t>
  </si>
  <si>
    <t>10mm diameter bars</t>
  </si>
  <si>
    <t>2.1.25</t>
  </si>
  <si>
    <t>12mm diameter bars</t>
  </si>
  <si>
    <t>Mesh reinforcement ; B.S. 4483 weighing 2.22 kgs per square meter including bends, tying wire and spacing blocks</t>
  </si>
  <si>
    <t>2.1.26</t>
  </si>
  <si>
    <t>Sawn formwork to:</t>
  </si>
  <si>
    <t>2.1.27</t>
  </si>
  <si>
    <t>Vertical sides of ground beam</t>
  </si>
  <si>
    <t>2.1.28</t>
  </si>
  <si>
    <t>Vertical sides of columns</t>
  </si>
  <si>
    <t>2.1.29</t>
  </si>
  <si>
    <t>Edges of 100mm high ground floor slab</t>
  </si>
  <si>
    <t>2.1.30</t>
  </si>
  <si>
    <t>Edges of 150mm high ramps</t>
  </si>
  <si>
    <t>Foundation walling</t>
  </si>
  <si>
    <t>Solid concrete block walling (mix 1:3:6); with minimum comprehensive strength of 7.0N/mm2;bedded and jointed in cement sand (1:3) mortar; reinforced with gauge 20 hoop iron after every alternate course.</t>
  </si>
  <si>
    <t>2.1.31</t>
  </si>
  <si>
    <t>200mm thick walls</t>
  </si>
  <si>
    <t>Plinths</t>
  </si>
  <si>
    <t>2.1.32</t>
  </si>
  <si>
    <t>12 mm thick cement : sand (1:3) plaster to plinth</t>
  </si>
  <si>
    <t>2.1.33</t>
  </si>
  <si>
    <t>Prepare and apply one priming coat and two coats of black bitumastick paint on rendered plinths</t>
  </si>
  <si>
    <t>STRUCTURAL FRAME</t>
  </si>
  <si>
    <t>Concrete work in superstructure- In Situ concrete class 25, vibrated and reinforced as described, in:-</t>
  </si>
  <si>
    <t>2.2.1</t>
  </si>
  <si>
    <t>Column (200x200)</t>
  </si>
  <si>
    <t>2.2.2</t>
  </si>
  <si>
    <t>Ring beam</t>
  </si>
  <si>
    <t>2.2.3</t>
  </si>
  <si>
    <t>2.2.4</t>
  </si>
  <si>
    <t>RHS section steel column Supporting the roof at the Verendah</t>
  </si>
  <si>
    <t>2.2.5</t>
  </si>
  <si>
    <t>RHS100x3mm Steel columns supporting roof at the verendah</t>
  </si>
  <si>
    <t>No</t>
  </si>
  <si>
    <t>Sawn formwork</t>
  </si>
  <si>
    <t>2.2.6</t>
  </si>
  <si>
    <t>Vertical sides of Columns</t>
  </si>
  <si>
    <t>2.2.7</t>
  </si>
  <si>
    <t>WALLING</t>
  </si>
  <si>
    <t>Damp proof Course</t>
  </si>
  <si>
    <t>Three- ply bituminous felt damp proof course bedded in cement and sand (1:3) mortar (measured nett allow for 300mm laps):-</t>
  </si>
  <si>
    <t>2.2.8</t>
  </si>
  <si>
    <t>200mm wide</t>
  </si>
  <si>
    <t>m</t>
  </si>
  <si>
    <t>Walling</t>
  </si>
  <si>
    <t>Solid blocks 200mm thick</t>
  </si>
  <si>
    <t>2.2.9</t>
  </si>
  <si>
    <t>200mm thick walls reinforced with two lines of hoop iron after every three courses</t>
  </si>
  <si>
    <t>2.2.10</t>
  </si>
  <si>
    <t>50mm Concrete Window cill</t>
  </si>
  <si>
    <t>2.2.11</t>
  </si>
  <si>
    <t>20 SWG Hoop Iron wall tie 25mm wide x 450mm long cast 75mm into concrete and built into joint of block walling.</t>
  </si>
  <si>
    <t>Item</t>
  </si>
  <si>
    <t>2.2.12</t>
  </si>
  <si>
    <t>Gable end with vent 600mm Ø</t>
  </si>
  <si>
    <t>ROOF AND RAIN WATER DISPOSAL</t>
  </si>
  <si>
    <t>Roof Construction</t>
  </si>
  <si>
    <t>Option #1: either
Structural steelwork grade 4.3C (factory primed) to be executed by an approved sub-contractor.</t>
  </si>
  <si>
    <t>2.3.1</t>
  </si>
  <si>
    <t>50 x 50 x 3mm Bottom chord, welded to the top of column</t>
  </si>
  <si>
    <t>2.3.2</t>
  </si>
  <si>
    <t>50 x 50 x 3mm Top chord/rafters welded with 6mm fillet welds to 40 x 40 x 3mm RHS internals (RHS internals measured separately)</t>
  </si>
  <si>
    <t>2.3.3</t>
  </si>
  <si>
    <t>40 x 40 x 3mm SHS internals welded with 6mm fillet welds to 50 x 50 x 3mm Bottom/top chords (Bottom and Top chords measured separately)</t>
  </si>
  <si>
    <t>2.3.4</t>
  </si>
  <si>
    <t>40x40x3mm RHS section bracings welded to trusses at each intersection; including necessary drilling holes welding/bolts and washers</t>
  </si>
  <si>
    <t>2.3.5</t>
  </si>
  <si>
    <t>100 x 50 x 2mm thick Z-purlins securely fixed onto the steel trusses (MS) including all the welding, straining, surface preparation and hoisting into position.</t>
  </si>
  <si>
    <t>2.3.6</t>
  </si>
  <si>
    <t>16mm diam anchor bolts L=250 to be welded on steel reinforcement</t>
  </si>
  <si>
    <t>Nr</t>
  </si>
  <si>
    <t>2.3.7</t>
  </si>
  <si>
    <t>150x150x8mm plate (fillet weld of 6mmthick) welded to the truss and colum</t>
  </si>
  <si>
    <t>Roof Covering</t>
  </si>
  <si>
    <t>2.3.8</t>
  </si>
  <si>
    <t>Supplying &amp; fixing of gauge 28 pre-painted Super Five IT4 profiled roofing sheets ( 0.5mm ) of approved colour: fixed with J-bolts to 100 x 50 x 2mm zed purlins ( measured separately) and rubber caping to tops of bolts</t>
  </si>
  <si>
    <t>2.3.9</t>
  </si>
  <si>
    <t>Supplying &amp; fixing of an approved heat insulation layer fixed to purlins according to manufacturer's specifications.</t>
  </si>
  <si>
    <t>2.3.10</t>
  </si>
  <si>
    <t>Supplying &amp; fixing Gauge 28 prepainted ridge cap; 650mm girth (average) in position complete with all necessary roofing screws or hooks as required.</t>
  </si>
  <si>
    <t>Valance / Barge Board</t>
  </si>
  <si>
    <t>2.3.11</t>
  </si>
  <si>
    <t>25x225mm high timber valance board / barge board bolted to 100 x 100 x 8mm thick mild steel plate with 4 No 12mm diameter bolts : plates welded to edges of rafters: all complete with approved wood preservative as specified and as per Drawing.</t>
  </si>
  <si>
    <t>Rain Water Disposal</t>
  </si>
  <si>
    <t>Supply and fix rain water system to manufacturer's  instructions.  </t>
  </si>
  <si>
    <t>2.3.12</t>
  </si>
  <si>
    <t>250x350 GMS 2mm thick gutter with its accessories and fittings</t>
  </si>
  <si>
    <t>2.3.13</t>
  </si>
  <si>
    <t>Rainwater outlets with nozzle for 100mm rainwater down pipe outlet.</t>
  </si>
  <si>
    <t>2.3.14</t>
  </si>
  <si>
    <t>10000L Plastic tank including plumbing work (pipe connections and taps)</t>
  </si>
  <si>
    <t>lump sum</t>
  </si>
  <si>
    <t>2.3.15</t>
  </si>
  <si>
    <t>Water tank concrete plinth construction including supply and installation of all materials and labour</t>
  </si>
  <si>
    <t>2.3.16</t>
  </si>
  <si>
    <t>Soak pit construction including supply and installation of all materials and labour</t>
  </si>
  <si>
    <t>2.3.17</t>
  </si>
  <si>
    <t xml:space="preserve">Storm water drainage </t>
  </si>
  <si>
    <t>DOORS AND WINDOWS</t>
  </si>
  <si>
    <t>Note: All doors to be supplied and fixed as per the details and schedule provided. All iron Mongery that has not been measured separately shall be priced together with the corresponding door.</t>
  </si>
  <si>
    <t>Door Shutter</t>
  </si>
  <si>
    <t>2.4.1</t>
  </si>
  <si>
    <t>Steel doors to fit structural opening size 950mm x 2700mm high: RHS steel frame 40mm x 40mm x 2mm, Painted with 2 coats of antirust paint
&amp; one coat of enamel paint, 180D Opening, 0.5mm casement metal pane, with Bugalar proofing with RHS 25mm x 25mm x 2mm Vertical steel bars at equal intervals welded to frames on the enterior side. Ironmongry stainless steel pull-push bar handle, 0.5mm thick steel louvers at top welded to RHS frame. Louver to be covered with approved mosquito net.</t>
  </si>
  <si>
    <t>Painting and Decorating</t>
  </si>
  <si>
    <t>Prepare and apply two coats of brown rust inhibiting primer finished with two coats of white matt oil paint on metal:-</t>
  </si>
  <si>
    <t>2.4.2</t>
  </si>
  <si>
    <t>Surfaces steel plated doors and steel frames</t>
  </si>
  <si>
    <t>WINDOWS</t>
  </si>
  <si>
    <t>Purpose made steel casement windows manufactured from standard strong Z sections: manufacture, assemble and deliver to site: Supply and fix ironmongery comprising approved hinges, stays, fasteners to opening lights: frames drilled, plugged and screwed or built into walling: one coat red oxide primer before delivery.</t>
  </si>
  <si>
    <t>Supply and fix the following</t>
  </si>
  <si>
    <t>2.4.3</t>
  </si>
  <si>
    <t>W1. 1200x1600mm. door Frame material is LTZ steel frame 40mm x 40mm x 2mm, Painted with 2 coats of antirust paint &amp; one coat of enamel paint glased with 5mm thick clear glass. Bugler proofing is  RHS 25 X 25 X 2 mm steel bars welded to frames at equal spacing behind glazings on the interior side and 0.5mm thick steel louvers welded to RHS frame. Louver to be covered with approved mosquito net. Ironmongry stainless steel pull-push bar handle</t>
  </si>
  <si>
    <t>2.4.4</t>
  </si>
  <si>
    <t>Burglar proofing grille comprising 12mm high yield tensile bars 150mm centres vertical and 300mm centres horizontal in cobweb pattern having one coat of red oxide primer to fit the above window sizes.</t>
  </si>
  <si>
    <t>2.4.5</t>
  </si>
  <si>
    <t>Iron Mongery and matching fixing</t>
  </si>
  <si>
    <t>2.4.6</t>
  </si>
  <si>
    <t>Fastener</t>
  </si>
  <si>
    <t>2.4.7</t>
  </si>
  <si>
    <t>Stay</t>
  </si>
  <si>
    <t>Ordinary quality(OQ) clear sheet glass and glazing</t>
  </si>
  <si>
    <t>2.4.8</t>
  </si>
  <si>
    <t>4mm glass: glazing to metal casement panes 0.1-0.5mm2 with tropical glazing putty</t>
  </si>
  <si>
    <t>ELECTRICAL  INSTALLATIONS</t>
  </si>
  <si>
    <t>Earthing</t>
  </si>
  <si>
    <t>2.5.1</t>
  </si>
  <si>
    <t xml:space="preserve">Supply and install Earthing of DC installation at the combiner box on the roof comprising of 25sq.mm SC PVC insulated copper cable from the roof to copper earth electrode of size 1200mm long x15mm diameter enclosed by a concrete manhole of size 300x300x200mm with removable cover </t>
  </si>
  <si>
    <t>TESTING &amp; COMMISSIONING</t>
  </si>
  <si>
    <t>2.5.2</t>
  </si>
  <si>
    <t>Allow for testing and commissioning for earthing installations system</t>
  </si>
  <si>
    <t>FINISHES</t>
  </si>
  <si>
    <t>Floor Finishes: Cement and sand (1:3) screeds and pavings: one coat: steel trowel finish: laid on concrete</t>
  </si>
  <si>
    <t>2.6.1</t>
  </si>
  <si>
    <t>50mm thick screeding.</t>
  </si>
  <si>
    <t>External wall finishes: Cement and sand(1:4)</t>
  </si>
  <si>
    <t>2.6.2</t>
  </si>
  <si>
    <t>15mm thick to walls and concrete surfaces</t>
  </si>
  <si>
    <t>2.6.3</t>
  </si>
  <si>
    <t>300mm x 10mm rendered skirt</t>
  </si>
  <si>
    <t>walls</t>
  </si>
  <si>
    <t>Prepare surfaces: apply three coats weather guard emulsion paint;</t>
  </si>
  <si>
    <t>2.6.4</t>
  </si>
  <si>
    <t>Rendered surfaces: walls</t>
  </si>
  <si>
    <t>Skirt</t>
  </si>
  <si>
    <t>Prepare surfaces: apply three coats bituminous paint;</t>
  </si>
  <si>
    <t>2.6.5</t>
  </si>
  <si>
    <t>Internal Wall finishes Cement/lime putty/sand(1:2:9)</t>
  </si>
  <si>
    <t>2.6.6</t>
  </si>
  <si>
    <t>15mm plaster to: walls and concrete surfaces: steel trowelled smooth</t>
  </si>
  <si>
    <t>2.6.7</t>
  </si>
  <si>
    <t>Prepare surfaces: apply three coats vinyl silk soft white emulsion paint: on steel trowelled plaster: to Skirting</t>
  </si>
  <si>
    <t>FITTINGS &amp; FIXTURES</t>
  </si>
  <si>
    <t>The following in 4 No. Pin boards each classroom size as directed by the Engineer</t>
  </si>
  <si>
    <t>2.6.8</t>
  </si>
  <si>
    <t>15mm thick 'cellotex, soft board (in 3 No.)</t>
  </si>
  <si>
    <t>2.6.9</t>
  </si>
  <si>
    <t>25 x 50mm beading to edges of pin boards</t>
  </si>
  <si>
    <t>2.6.10</t>
  </si>
  <si>
    <t>Prepare and apply one under coat and two coats of emulsion paint : on</t>
  </si>
  <si>
    <t>2.6.11</t>
  </si>
  <si>
    <t>General surfaces: soft board lining</t>
  </si>
  <si>
    <t>2.6.12</t>
  </si>
  <si>
    <t>Knot prime and stop and apply three gloss oil paint to timber surfaces not exceeding 100mm girth.</t>
  </si>
  <si>
    <t>2.6.13</t>
  </si>
  <si>
    <t>Surfaces 25 x 50mm girth: edge trim</t>
  </si>
  <si>
    <t>2.6.14</t>
  </si>
  <si>
    <t>The following in blackboards: size 3m x 1.2m high (in 1 No)</t>
  </si>
  <si>
    <t>2.6.15</t>
  </si>
  <si>
    <t>20mm thick internal lime plaster to walls internally</t>
  </si>
  <si>
    <t>2.6.16</t>
  </si>
  <si>
    <t>Prepare and apply three coats of black bit mastic paint to blackboard surfaces</t>
  </si>
  <si>
    <t>2.6.17</t>
  </si>
  <si>
    <t>Railings</t>
  </si>
  <si>
    <t>2.6.18</t>
  </si>
  <si>
    <t>Handrails for length of ramps on both sides,
CHS 50mm dia. and 2.5 mm thickness, painted with 2 coats of antirust paint and 1 coat of enamel paint</t>
  </si>
  <si>
    <t>Pairs</t>
  </si>
  <si>
    <t>CLASSROOM FURNITURE</t>
  </si>
  <si>
    <t>Furniture supply, as laid out in drawings. Contractor to provide shop drawings or manufactuer specifications for approval by Engineer</t>
  </si>
  <si>
    <t>2.7.1</t>
  </si>
  <si>
    <t>Student desk and bench, Desk size 120x40cm surface, 75cm high; Bench size 120x28cm seating area, 50cm high</t>
  </si>
  <si>
    <t>2.7.2</t>
  </si>
  <si>
    <t>Teacher’s table, Desk size 150x75 cm surface, 75cm high</t>
  </si>
  <si>
    <t>2.7.3</t>
  </si>
  <si>
    <t xml:space="preserve">Teacher’s chair, wood or metal </t>
  </si>
  <si>
    <t>BILL NO. 3</t>
  </si>
  <si>
    <t>BOQ -  PERIMETER WALL -88 m x 46 M AT KALVARIO Primary School</t>
  </si>
  <si>
    <t>Perimeter wall design as shown on Drawings. Final layout &amp; orientation of gates to be determined on site.</t>
  </si>
  <si>
    <t>3.1.1</t>
  </si>
  <si>
    <t>Site clearance and removal of debris from site as directed, 2m wide from the centerline of the fence on both side.</t>
  </si>
  <si>
    <t>3.1.2</t>
  </si>
  <si>
    <t>Excavate strip foundation trenches not exceeding 0.8m wide by 1.2m deep starting from stripped level.</t>
  </si>
  <si>
    <t>3.1.3</t>
  </si>
  <si>
    <t>Ditto: Column C1 bases 1200mm x1200mmx 1000mm</t>
  </si>
  <si>
    <t>3.1.4</t>
  </si>
  <si>
    <t>Ditto: Column C2 bases 800mm x800mmx 1500mm</t>
  </si>
  <si>
    <t>3.1.5</t>
  </si>
  <si>
    <t>Return, fill in and ram selected excavated material around foundations</t>
  </si>
  <si>
    <t>3.1.6</t>
  </si>
  <si>
    <t>3.1.7</t>
  </si>
  <si>
    <t>400mm thick hardcore (crushed stone) built to height of 200mm above GL with mortar of mix 1:3 with provision of 3" weep holes installed with 3" pvc pipe.</t>
  </si>
  <si>
    <t>3.1.8</t>
  </si>
  <si>
    <t>1000 gauge polythene sheet damp proof membrane: to plinth level: laid on blinded smooth finished hardcore bed with 300mm side and end laps to receive brick wall</t>
  </si>
  <si>
    <t>3.1.9</t>
  </si>
  <si>
    <t>50mm Thick surface blinding under strip foundations</t>
  </si>
  <si>
    <t>3.1.10</t>
  </si>
  <si>
    <t>Ditto: Under strip footing</t>
  </si>
  <si>
    <t>Strip foundation</t>
  </si>
  <si>
    <t>3.1.11</t>
  </si>
  <si>
    <t>Column bases</t>
  </si>
  <si>
    <t>3.1.12</t>
  </si>
  <si>
    <t>Columns in foundations (six of size 400mmx400mm) and (twenty of size 200mmx200mm)</t>
  </si>
  <si>
    <t>3.1.13</t>
  </si>
  <si>
    <t>Ground beam (200x200 thick)mm</t>
  </si>
  <si>
    <t>3.1.14</t>
  </si>
  <si>
    <t>3.1.15</t>
  </si>
  <si>
    <t>Sawn formwork to:-</t>
  </si>
  <si>
    <t>3.1.16</t>
  </si>
  <si>
    <t>3.1.17</t>
  </si>
  <si>
    <t>Edges of 200mm high ground beam &amp; ramp</t>
  </si>
  <si>
    <t>3.1.18</t>
  </si>
  <si>
    <t>Solid  block walling 200mm thick with minimum comprehensive strength of 7.0N/mm2;bedded and jointed in cement sand (1:3) mortar</t>
  </si>
  <si>
    <t>M2</t>
  </si>
  <si>
    <t>3.1.19</t>
  </si>
  <si>
    <t>3.1.20</t>
  </si>
  <si>
    <t>Concrete work in superstructure</t>
  </si>
  <si>
    <t>3.2.1</t>
  </si>
  <si>
    <t>Column (400mmx400mm) for corners and gate;</t>
  </si>
  <si>
    <t>3.2.2</t>
  </si>
  <si>
    <t>Ditto (200mmx200mm)</t>
  </si>
  <si>
    <t>3.2.3</t>
  </si>
  <si>
    <t>3.2.4</t>
  </si>
  <si>
    <t>3.2.5</t>
  </si>
  <si>
    <t>3.2.6</t>
  </si>
  <si>
    <t>Three- ply bituminous felt damp proof course bedded in cement and sand (1:4) mortar (measured nett allow for 300mm laps):- 200mm wide</t>
  </si>
  <si>
    <t>3.2.7</t>
  </si>
  <si>
    <t>200mm thick walls, including provisions for supply and installation of weep holes with 3" PVC pipe at 10 m intervals as required based on the ground slope</t>
  </si>
  <si>
    <t>GATES &amp; DOORS &amp; RAZOR WIRE INSTALLATION</t>
  </si>
  <si>
    <t>Note: All gates and doors to be supplied and fixed as per the details and schedule provided. All iron Mongery that has not been measured separately shall be priced together with the corresponding item</t>
  </si>
  <si>
    <t>3.3.1</t>
  </si>
  <si>
    <t xml:space="preserve">Double leaf shutter Steel sliding main gate with inbuilt pedestrian gate (900mm x2000mm)  to fit structural opening size 4000mm x 2300mm high: RHS steel shutter frame 100mm x 50mm x 4mm, attached to concrete column with 75mm roller/bearing  Painted with 2 coats of antirust paint &amp; one coat of blue enamel paint. Each gate leaf shall have 3 inch dia rollers welded onto gate
shutters@ 1.m C/C, rolling on plain Y10 welded on cast angle bar 75x75x3mm
</t>
  </si>
  <si>
    <t>3.3.2</t>
  </si>
  <si>
    <t xml:space="preserve">Single leaf access for pedestrian to the western side to fit structural opening of 900mm by 2000mm high: RHS steel frame 100mmx50mmx2mm attached to concrete column with heavy duty hinges, painted with 2 coats of antirust paint and one coat of blue enamel paint. </t>
  </si>
  <si>
    <t>3.3.3</t>
  </si>
  <si>
    <t xml:space="preserve">Construct access ramsp for both pedestrian access and main gate at a slope of 5% on both sides of the perimeter wall, as shall be directed by the site Engineer;
In Situ concrete class 20, vibrated with a minimum concrete thickness  100mm-200mm at all points with reinforced Mesh; B.S. 4483 weighing 2.22 kgs per square meter including bends, tying wire and spacing blocks. </t>
  </si>
  <si>
    <t>3.3.4</t>
  </si>
  <si>
    <t>Install 300mm long metal spikes on the top horizontal bar of each gate leaf (main and acess gate) at interval 1.5m. The spikes to form V-shape which shall be used to support installation of razor wire (400mmØ).  painted with 2 coats of antirust paint and one coat of blue enamel paint.</t>
  </si>
  <si>
    <t>3.3.5</t>
  </si>
  <si>
    <t>Install one Y-shaped 50x50x3mm iron angle bars with 300mm lower part of Y embedded into the top of brick fence wall and concreted. The  V-shape part of the Y to extend 300mm either way each 300mm apart and to have 2 holes drilled on each side to receive 400mm razor wire. The Y-shaped bars to be installed at 2m intervals all round the 340m long brick fence wall, painted with 2 coats of antirust paint and one coat of blue enamel paint.</t>
  </si>
  <si>
    <t>Walls</t>
  </si>
  <si>
    <t>3.4.1</t>
  </si>
  <si>
    <t>Top of Walls finishes Cement and sand (1:3) - 15mm thick wall plaster and 150mm wide coping on either sides.</t>
  </si>
  <si>
    <t>3.4.2</t>
  </si>
  <si>
    <t xml:space="preserve">Paint: 1 coat of emulsion under coat on top of walls, finish with 3 coats of emulsion weather guard paint in smoked grey;  </t>
  </si>
  <si>
    <t>3.4.3</t>
  </si>
  <si>
    <t>Internal Wall finishes Cement and sand (1:3) - 15mm thick wall plaster and 150mm wide coping on either sides.</t>
  </si>
  <si>
    <t>3.4.4</t>
  </si>
  <si>
    <t xml:space="preserve">Paint: 1 coat of emulsion under coat on interior walls, finish with 3 coats of emulsion weather guard paint in smoked grey;  </t>
  </si>
  <si>
    <t>3.4.5</t>
  </si>
  <si>
    <t xml:space="preserve">For exterior walls, apply rough cast slurry (black oxide), 9mm thick, as shall be directed by the site Engineer </t>
  </si>
  <si>
    <t>3.4.6</t>
  </si>
  <si>
    <t>Install alternating 400x200mm weep holes spaced 3700mm apart as per drawing</t>
  </si>
  <si>
    <t>BILL NO. 4</t>
  </si>
  <si>
    <t>BoQ OF 1 BLOCK OF 2 STANCE LATRINE WITH WASHROOM ATTACHED FOR TEACHERS</t>
  </si>
  <si>
    <t>SUBSTRUCTURE - 1 block of latrine with 2 stances and washroom attached for girls</t>
  </si>
  <si>
    <t>Excavation and Earthwork (Provisional)</t>
  </si>
  <si>
    <t>4.1.1</t>
  </si>
  <si>
    <t>Site clearance and removal of debris from site as directed (10m by 6m)</t>
  </si>
  <si>
    <r>
      <t>m</t>
    </r>
    <r>
      <rPr>
        <vertAlign val="superscript"/>
        <sz val="11"/>
        <color theme="1"/>
        <rFont val="Arial"/>
        <family val="2"/>
      </rPr>
      <t>2</t>
    </r>
  </si>
  <si>
    <t>4.1.2</t>
  </si>
  <si>
    <t>Excavate loose top soil average 200 deep from ground level and wheel and deposit on site as directed</t>
  </si>
  <si>
    <t>4.1.3</t>
  </si>
  <si>
    <t xml:space="preserve">Manual-Mass excavation for latrine pit not exceeding 1.5m deep starting from Ground level </t>
  </si>
  <si>
    <r>
      <t>m</t>
    </r>
    <r>
      <rPr>
        <vertAlign val="superscript"/>
        <sz val="11"/>
        <color theme="1"/>
        <rFont val="Arial"/>
        <family val="2"/>
      </rPr>
      <t>3</t>
    </r>
  </si>
  <si>
    <t>4.1.4</t>
  </si>
  <si>
    <t>Ditto exceeding 1.5-3.0m depth starting from stripped level</t>
  </si>
  <si>
    <t>4.1.5</t>
  </si>
  <si>
    <t>Excavate in soft material for foundation trenches and column bases not exceeding 1.8m depth starting from stripped level and 60 cm wide</t>
  </si>
  <si>
    <t>4.1.6</t>
  </si>
  <si>
    <t>Excavate in soft material for ramp trenches not exceeding 600mm depth</t>
  </si>
  <si>
    <r>
      <t>m</t>
    </r>
    <r>
      <rPr>
        <vertAlign val="superscript"/>
        <sz val="11"/>
        <color theme="1"/>
        <rFont val="Arial"/>
        <family val="2"/>
      </rPr>
      <t>3</t>
    </r>
    <r>
      <rPr>
        <sz val="11"/>
        <color theme="1"/>
        <rFont val="Calibri"/>
        <family val="2"/>
        <scheme val="minor"/>
      </rPr>
      <t/>
    </r>
  </si>
  <si>
    <t>Disposal of surplus spoils</t>
  </si>
  <si>
    <t>4.1.7</t>
  </si>
  <si>
    <t>Selected filling</t>
  </si>
  <si>
    <t>4.1.8</t>
  </si>
  <si>
    <t>200mm Thick hardcore fillings compacted in layers not exceeding 100mm  deep and well watered under lobby ground slab and ramps</t>
  </si>
  <si>
    <t>4.1.9</t>
  </si>
  <si>
    <t>500mm Thick compacted selected fill to grade natural soil</t>
  </si>
  <si>
    <t xml:space="preserve">Damp proof membrane </t>
  </si>
  <si>
    <t>4.1.10</t>
  </si>
  <si>
    <t>1000 gauge polythene or other equal and approved damp proof membrane laid under surface bed with 300mm side  and end laps (measured net- allow for laps)</t>
  </si>
  <si>
    <t xml:space="preserve">Plain concrete class 10 (mix 1:3:6) </t>
  </si>
  <si>
    <t>4.1.11</t>
  </si>
  <si>
    <t>50mm Thick surface blinding under strip foundation and bottom pit</t>
  </si>
  <si>
    <t>4.1.12</t>
  </si>
  <si>
    <t>Ditto for columns bases</t>
  </si>
  <si>
    <t>4.1.13</t>
  </si>
  <si>
    <t>Ditto for ramps</t>
  </si>
  <si>
    <t xml:space="preserve">Insitu concrete class 25/20, vibrated and reinforced as described,  in:- </t>
  </si>
  <si>
    <t>4.1.14</t>
  </si>
  <si>
    <t>Foundation strip (250mm thick)</t>
  </si>
  <si>
    <t>4.1.15</t>
  </si>
  <si>
    <t>Pit foundation beams (200mm thick)</t>
  </si>
  <si>
    <t>4.1.16</t>
  </si>
  <si>
    <t>Column Bases (250mm thick)</t>
  </si>
  <si>
    <t>4.1.17</t>
  </si>
  <si>
    <t>Columns (substructure)</t>
  </si>
  <si>
    <t>4.1.18</t>
  </si>
  <si>
    <t>150mm thick ground floor slab over the pit and 100mm on the walk way</t>
  </si>
  <si>
    <t>4.1.19</t>
  </si>
  <si>
    <t>Ground beams (300mm thick by 200mm wide)</t>
  </si>
  <si>
    <t>4.1.20</t>
  </si>
  <si>
    <t>Ramp (minimum 100mm thick)</t>
  </si>
  <si>
    <t>4.1.21</t>
  </si>
  <si>
    <t>100mm thick bottom pit slab of concrete reinforced with mesh</t>
  </si>
  <si>
    <t>Reinforcement for Substructure</t>
  </si>
  <si>
    <t xml:space="preserve">High tensile steel reinforcement to B.S. 4461 in structural  concrete work including cutting, bending, hoisting, fixing, tying  wire and spacing blocks </t>
  </si>
  <si>
    <t>4.1.22</t>
  </si>
  <si>
    <t>8 mm diameter bars</t>
  </si>
  <si>
    <t>4.1.23</t>
  </si>
  <si>
    <t>10 mm diameter bars</t>
  </si>
  <si>
    <t>4.1.24</t>
  </si>
  <si>
    <t>12 mm diameter bars</t>
  </si>
  <si>
    <t>4.1.25</t>
  </si>
  <si>
    <t>16 mm diameter bars</t>
  </si>
  <si>
    <t>Mesh reinforcement ; B.S. 4483  Ref A142 weighing 2.22 kgs per square meter including bends, tying wire and spacing blocks</t>
  </si>
  <si>
    <t>4.1.26</t>
  </si>
  <si>
    <t>Fabric mesh reinforcement for ground floor, ramp and bottom pit slab</t>
  </si>
  <si>
    <t>4.1.27</t>
  </si>
  <si>
    <t>Horizontal  sides of pit foundation beam</t>
  </si>
  <si>
    <t>4.1.28</t>
  </si>
  <si>
    <t xml:space="preserve">Horizontal  sides of foundation strip </t>
  </si>
  <si>
    <t>4.1.29</t>
  </si>
  <si>
    <t>Horizontal  sides of ground beams and floor slabs</t>
  </si>
  <si>
    <t>4.1.30</t>
  </si>
  <si>
    <t>Edge of ramps</t>
  </si>
  <si>
    <t>Foundation Walling</t>
  </si>
  <si>
    <t>Solid concrete block walling (mix 1:3:6); bedded, load bearing 7N/mm², jointed  and pointed in cement sand (1:3) mortar; reinforced with hoop iron after every alternate course.</t>
  </si>
  <si>
    <t>4.1.31</t>
  </si>
  <si>
    <t>200mm Thick walling for pit</t>
  </si>
  <si>
    <t>4.1.32</t>
  </si>
  <si>
    <t>200mm thick plinth</t>
  </si>
  <si>
    <t>Damp proof course</t>
  </si>
  <si>
    <t>4.1.33</t>
  </si>
  <si>
    <t>1200 gauge polythene or other equal and approved damp proof membrane laid under 150mm thick walls</t>
  </si>
  <si>
    <t>Plastering and Painting</t>
  </si>
  <si>
    <t>4.1.34</t>
  </si>
  <si>
    <t xml:space="preserve">12 mm thick cement : sand (1:3) plaster to walling </t>
  </si>
  <si>
    <t>Sundries</t>
  </si>
  <si>
    <t>4.1.35</t>
  </si>
  <si>
    <t>Allow for making squat hole openings in 150 mm slab</t>
  </si>
  <si>
    <t>nr</t>
  </si>
  <si>
    <t>4.1.36</t>
  </si>
  <si>
    <t>Ditto for making 600 x600 mm openings in 150 mm slab for manhole.</t>
  </si>
  <si>
    <t>SUPERSTRUCTURE - 1 block of latrine with 2 stances and washroom attached for girls</t>
  </si>
  <si>
    <t>Reinforced Concrete</t>
  </si>
  <si>
    <t xml:space="preserve">Insitu concrete class 25/20 , vibrated and reinforced as described, in:- </t>
  </si>
  <si>
    <t>4.21.1</t>
  </si>
  <si>
    <t>4.21.2</t>
  </si>
  <si>
    <t>Columns (superstructure)</t>
  </si>
  <si>
    <t>4.2.3</t>
  </si>
  <si>
    <t>4.2.4</t>
  </si>
  <si>
    <t>Formwork</t>
  </si>
  <si>
    <t>Formwork in sawn finish at any level to:-</t>
  </si>
  <si>
    <t>4.2.5</t>
  </si>
  <si>
    <t xml:space="preserve">Sides and soffits of ring beams </t>
  </si>
  <si>
    <t>4.2.6</t>
  </si>
  <si>
    <t>Columns</t>
  </si>
  <si>
    <t>4.2.7</t>
  </si>
  <si>
    <t>150mm Thick walls for toilet and curtain</t>
  </si>
  <si>
    <t>ROOF AND RAIN WATER DISPOSAL - 1 block of latrine with 2 stances and washroom attached for girls</t>
  </si>
  <si>
    <t>Contractor to allow for hoisting and all angle brackets  or gusset plates, bolts,  cleats, fish tailing lugs, drilling holes and the likes for fixing members to position as per the details provided.</t>
  </si>
  <si>
    <t>Unframed mild steel including hoisting and fixing in position and including drilling holes, all necessary welding, bolts plates/gusset plates and other jointing whether or not specifically described herein or shown on the drawing and with one coat of red oxide primer after erection.(see the drawings)</t>
  </si>
  <si>
    <t>4.3.1</t>
  </si>
  <si>
    <t>100 x 50 x 2mm thick Z-purlins securely fixed onto the steel trusses (MS) at 900mm c/c spacing including all the welding, straining, surface preparation and hoisting into position</t>
  </si>
  <si>
    <t>4.3.2</t>
  </si>
  <si>
    <t xml:space="preserve">16mm diam anchor bolts L=250 to be welded on steel </t>
  </si>
  <si>
    <t>4.3.3</t>
  </si>
  <si>
    <t>240x150x6mm plate (fillet weld of 6mm thick) welded to the truss and column</t>
  </si>
  <si>
    <t>4.3.4</t>
  </si>
  <si>
    <t>100x60x3mm RHS Rafter including all the welding, straining, surface preparation and hoisting into position</t>
  </si>
  <si>
    <t>4.3.5</t>
  </si>
  <si>
    <r>
      <t xml:space="preserve">Supplying &amp; fixing of gauge 28 pre-painted Super Five IT4 profiled </t>
    </r>
    <r>
      <rPr>
        <b/>
        <sz val="11"/>
        <rFont val="Arial"/>
        <family val="2"/>
      </rPr>
      <t>roofing sheets</t>
    </r>
    <r>
      <rPr>
        <sz val="11"/>
        <rFont val="Arial"/>
        <family val="2"/>
      </rPr>
      <t xml:space="preserve"> ( 0.5mm ) of approved colour: fixed with J-bolts to 100 x 50 x 2mm zed purlins </t>
    </r>
    <r>
      <rPr>
        <i/>
        <sz val="11"/>
        <rFont val="Arial"/>
        <family val="2"/>
      </rPr>
      <t>( measured separately)</t>
    </r>
    <r>
      <rPr>
        <sz val="11"/>
        <rFont val="Arial"/>
        <family val="2"/>
      </rPr>
      <t xml:space="preserve"> and rubber caping to tops of bolts</t>
    </r>
  </si>
  <si>
    <t>250x350 GMS 2mm thick gutter</t>
  </si>
  <si>
    <t>1000L Plastic tank including plumbing work (pipe connections and taps)</t>
  </si>
  <si>
    <t>4.3.6</t>
  </si>
  <si>
    <t>DOORS, WINDOWS, FINISHES, PLUMBING - 1 block of latrine with 2 stances and washroom attached for girls</t>
  </si>
  <si>
    <t>Doors</t>
  </si>
  <si>
    <t>4.4.1</t>
  </si>
  <si>
    <t>Door D1 90x237cm -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</si>
  <si>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4.4.2</t>
  </si>
  <si>
    <t>Door D2 100x237cm -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</si>
  <si>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4.4.3</t>
  </si>
  <si>
    <t>Door D3 100x170cm - RHS steel frame 40mm x 40 mm x 2mm painted with 2 coat of antirust paint and 1 coat of enamel paint with door leaf 180D opening made of 0.5mm flat metal pane with burglar proofing (RHS 25x25x2mm vertical steel bars at equal intervals welded to frame on the interior side. Louvers is 0.5mm thick welded at to  frame.</t>
  </si>
  <si>
    <t>Louvers</t>
  </si>
  <si>
    <t>4.4.4</t>
  </si>
  <si>
    <t xml:space="preserve"> 600x400mm high windows, RHS steel frame 40x40x2mm painted with 2 coats of antirust paint &amp; one coat of enamel paint with steel louvers</t>
  </si>
  <si>
    <t>Finishes</t>
  </si>
  <si>
    <t>Floor finishes</t>
  </si>
  <si>
    <t>Insitu cement and sand (1:3) screed</t>
  </si>
  <si>
    <t>4.4.5</t>
  </si>
  <si>
    <t>50mm thick screed for floor and ramp</t>
  </si>
  <si>
    <t>Wall Finishes</t>
  </si>
  <si>
    <t xml:space="preserve">Internal and external Walls: 12mm thick cement sand plaster, with steel trowelled finish, as described to:- </t>
  </si>
  <si>
    <t>4.4.6</t>
  </si>
  <si>
    <t>Internal wall plaster</t>
  </si>
  <si>
    <t>4.4.7</t>
  </si>
  <si>
    <t>External wall plaster</t>
  </si>
  <si>
    <t>4.4.8</t>
  </si>
  <si>
    <t>Wooden fascia board paint, 1 coat of emulsion under coat &amp; 3 coats of oil based gloss white paint</t>
  </si>
  <si>
    <t xml:space="preserve">Miscellaneous </t>
  </si>
  <si>
    <t>4.4.9</t>
  </si>
  <si>
    <t>Manhole Cover (supply and form concrete for 600x600x10mm RC cover)</t>
  </si>
  <si>
    <t>Plumbing installations</t>
  </si>
  <si>
    <t>4.4.10</t>
  </si>
  <si>
    <t xml:space="preserve">PSN Seat attached with handrails support,  casted with concrete and finished with tiles (400mm x 300mm x 400mm). </t>
  </si>
  <si>
    <t>4.4.11</t>
  </si>
  <si>
    <t>Construct a masonry Drainagel channel 1.2m long with channel width 0.15m having 1.2% slop and install Install shower head connected to the water supply with all the required accessories/fittings draining to a soak away pit</t>
  </si>
  <si>
    <t>4.4.12</t>
  </si>
  <si>
    <t>Supply and install handwash basin and 50l water bucket with its drainage (refer to hand wash details on the drawing)</t>
  </si>
  <si>
    <t>4.4.13</t>
  </si>
  <si>
    <t>Well finished squat hole with foot rest</t>
  </si>
  <si>
    <t>4.4.14</t>
  </si>
  <si>
    <t>Handrails for length of ramps (on both sides</t>
  </si>
  <si>
    <t>4.4.15</t>
  </si>
  <si>
    <t>Vent-pipe</t>
  </si>
  <si>
    <t>BILL NO. 5</t>
  </si>
  <si>
    <t>BoQ FOR CONSTRUCTION OF 1 BLOCK OF  3 STANCES LATRINE WITH WASHROOM ATTACHED FOR GIRLS</t>
  </si>
  <si>
    <t>SUBSTRUCTURE - 1 Latrine Block,  3 stances with washroom attached for girls</t>
  </si>
  <si>
    <t>5.1.1</t>
  </si>
  <si>
    <t>5.1.2</t>
  </si>
  <si>
    <t>5.1.3</t>
  </si>
  <si>
    <t>5.1.4</t>
  </si>
  <si>
    <t>5.1.5</t>
  </si>
  <si>
    <t>5.1.6</t>
  </si>
  <si>
    <t>5.1.7</t>
  </si>
  <si>
    <t>5.1.8</t>
  </si>
  <si>
    <t>5.1.9</t>
  </si>
  <si>
    <t>5.1.10</t>
  </si>
  <si>
    <t>5.1.11</t>
  </si>
  <si>
    <t>5.1.12</t>
  </si>
  <si>
    <t>5.1.13</t>
  </si>
  <si>
    <t>5.1.14</t>
  </si>
  <si>
    <t>5.1.15</t>
  </si>
  <si>
    <t>5.1.16</t>
  </si>
  <si>
    <t>5.1.17</t>
  </si>
  <si>
    <t>5.1.18</t>
  </si>
  <si>
    <t>5.1.19</t>
  </si>
  <si>
    <t>5.1.20</t>
  </si>
  <si>
    <t>5.1.21</t>
  </si>
  <si>
    <t>5.1.22</t>
  </si>
  <si>
    <t>5.1.23</t>
  </si>
  <si>
    <t>5.1.24</t>
  </si>
  <si>
    <t>5.1.25</t>
  </si>
  <si>
    <t>5.1.26</t>
  </si>
  <si>
    <t>5.1.27</t>
  </si>
  <si>
    <t>5.1.28</t>
  </si>
  <si>
    <t>5.1.29</t>
  </si>
  <si>
    <t>5.1.30</t>
  </si>
  <si>
    <t>5.1.31</t>
  </si>
  <si>
    <t>5.1.32</t>
  </si>
  <si>
    <t>5.1.33</t>
  </si>
  <si>
    <t>5.1.34</t>
  </si>
  <si>
    <t>5.1.35</t>
  </si>
  <si>
    <t>SUPERSTRUCTURE - 1 Latrine Block,  3 stances with washroom attached for girls</t>
  </si>
  <si>
    <t>5.2.1</t>
  </si>
  <si>
    <t>5.2.2</t>
  </si>
  <si>
    <t>5.2.3</t>
  </si>
  <si>
    <t>5.2.4</t>
  </si>
  <si>
    <t>5.2.5</t>
  </si>
  <si>
    <r>
      <t>m</t>
    </r>
    <r>
      <rPr>
        <vertAlign val="superscript"/>
        <sz val="11"/>
        <rFont val="Arial"/>
        <family val="2"/>
      </rPr>
      <t>2</t>
    </r>
  </si>
  <si>
    <t>5.2.6</t>
  </si>
  <si>
    <t>5.2.7</t>
  </si>
  <si>
    <t>ROOF AND RAIN WATER DISPOSAL - 1 Latrine Block,  3 stances with washroom attached for girls</t>
  </si>
  <si>
    <t>5.3.1</t>
  </si>
  <si>
    <t>5.3.2</t>
  </si>
  <si>
    <t>5.3.3</t>
  </si>
  <si>
    <t>5.3.4</t>
  </si>
  <si>
    <t>5.3.5</t>
  </si>
  <si>
    <t>5.3.6</t>
  </si>
  <si>
    <t>5.3.7</t>
  </si>
  <si>
    <t>5.3.8</t>
  </si>
  <si>
    <t>500L Plastic tank including plumbing work (pipe connections and taps)</t>
  </si>
  <si>
    <t>5.3.9</t>
  </si>
  <si>
    <t>5.3.10</t>
  </si>
  <si>
    <t>5.3.11</t>
  </si>
  <si>
    <t>DOORS, WINDOWS, FINISHES, PLUMBING - 1 Latrine Block,  3 stances with washroom attached for girls</t>
  </si>
  <si>
    <t>5.4.1</t>
  </si>
  <si>
    <t>5.4.2</t>
  </si>
  <si>
    <t>5.4.3</t>
  </si>
  <si>
    <t>5.4.4</t>
  </si>
  <si>
    <t>5.4.5</t>
  </si>
  <si>
    <t>5.4.6</t>
  </si>
  <si>
    <t>5.4.7</t>
  </si>
  <si>
    <t>5.4.8</t>
  </si>
  <si>
    <t>5.4.9</t>
  </si>
  <si>
    <t>5.4.10</t>
  </si>
  <si>
    <t>5.4.11</t>
  </si>
  <si>
    <t>5.4.12</t>
  </si>
  <si>
    <t>5.4.13</t>
  </si>
  <si>
    <t>5.4.14</t>
  </si>
  <si>
    <t>BILL SUMMARY</t>
  </si>
  <si>
    <t>GRAND TOTAL</t>
  </si>
  <si>
    <t>Lump 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</si>
</sst>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 #,##0_);_(* \(#,##0\);_(* &quot;-&quot;??_);_(@_)"/>
    <numFmt numFmtId="165" formatCode="_([$$-409]* #,##0.00_);_([$$-409]* \(#,##0.00\);_([$$-409]* &quot;-&quot;??_);_(@_)"/>
    <numFmt numFmtId="166" formatCode="0.0"/>
    <numFmt numFmtId="167" formatCode="_-* #,##0_-;\-* #,##0_-;_-* &quot;-&quot;??_-;_-@"/>
    <numFmt numFmtId="168" formatCode="_-&quot;$&quot;* #,##0.00_-;\-&quot;$&quot;* #,##0.00_-;_-&quot;$&quot;* &quot;-&quot;??_-;_-@_-"/>
    <numFmt numFmtId="169" formatCode="_-* #,##0.00_-;\-* #,##0.00_-;_-* &quot;-&quot;??_-;_-@_-"/>
  </numFmts>
  <fonts count="27" x14ac:knownFonts="1">
    <font>
      <sz val="11"/>
      <color theme="1"/>
      <name val="Calibri"/>
      <family val="2"/>
      <scheme val="minor"/>
    </font>
    <font>
      <sz val="11"/>
      <color theme="1"/>
      <name val="Calibri"/>
      <family val="2"/>
      <scheme val="minor"/>
    </font>
    <font>
      <sz val="11"/>
      <color theme="1"/>
      <name val="Calibri"/>
      <family val="2"/>
    </font>
    <font>
      <b/>
      <sz val="10"/>
      <name val="Times New Roman"/>
      <family val="1"/>
    </font>
    <font>
      <sz val="10"/>
      <name val="Times New Roman"/>
      <family val="1"/>
    </font>
    <font>
      <sz val="11"/>
      <name val="Arial"/>
      <family val="2"/>
    </font>
    <font>
      <b/>
      <sz val="11"/>
      <name val="Arial"/>
      <family val="2"/>
    </font>
    <font>
      <i/>
      <u/>
      <sz val="11"/>
      <name val="Arial"/>
      <family val="2"/>
    </font>
    <font>
      <sz val="8"/>
      <name val="Calibri"/>
      <family val="2"/>
      <scheme val="minor"/>
    </font>
    <font>
      <sz val="11"/>
      <color theme="1"/>
      <name val="Arial"/>
      <family val="2"/>
    </font>
    <font>
      <b/>
      <sz val="11"/>
      <color theme="1"/>
      <name val="Arial"/>
      <family val="2"/>
    </font>
    <font>
      <b/>
      <i/>
      <u/>
      <sz val="11"/>
      <color theme="1"/>
      <name val="Arial"/>
      <family val="2"/>
    </font>
    <font>
      <i/>
      <u/>
      <sz val="11"/>
      <color theme="1"/>
      <name val="Arial"/>
      <family val="2"/>
    </font>
    <font>
      <b/>
      <i/>
      <sz val="11"/>
      <color rgb="FF000000"/>
      <name val="Arial"/>
      <family val="2"/>
    </font>
    <font>
      <i/>
      <u/>
      <sz val="11"/>
      <color rgb="FF000000"/>
      <name val="Arial"/>
      <family val="2"/>
    </font>
    <font>
      <sz val="11"/>
      <color rgb="FF000000"/>
      <name val="Arial"/>
      <family val="2"/>
    </font>
    <font>
      <sz val="11"/>
      <color rgb="FF333333"/>
      <name val="Arial"/>
      <family val="2"/>
    </font>
    <font>
      <i/>
      <sz val="11"/>
      <color theme="1"/>
      <name val="Arial"/>
      <family val="2"/>
    </font>
    <font>
      <b/>
      <sz val="11"/>
      <color rgb="FF000000"/>
      <name val="Arial"/>
      <family val="2"/>
    </font>
    <font>
      <i/>
      <sz val="11"/>
      <color rgb="FF000000"/>
      <name val="Arial"/>
      <family val="2"/>
    </font>
    <font>
      <b/>
      <i/>
      <sz val="11"/>
      <color theme="1"/>
      <name val="Arial"/>
      <family val="2"/>
    </font>
    <font>
      <vertAlign val="superscript"/>
      <sz val="11"/>
      <color theme="1"/>
      <name val="Arial"/>
      <family val="2"/>
    </font>
    <font>
      <b/>
      <i/>
      <sz val="11"/>
      <name val="Arial"/>
      <family val="2"/>
    </font>
    <font>
      <i/>
      <sz val="11"/>
      <name val="Arial"/>
      <family val="2"/>
    </font>
    <font>
      <vertAlign val="superscript"/>
      <sz val="11"/>
      <name val="Arial"/>
      <family val="2"/>
    </font>
    <font>
      <sz val="11"/>
      <color rgb="FF000000"/>
      <name val="Calibri"/>
      <family val="2"/>
    </font>
    <font>
      <b/>
      <sz val="11"/>
      <color theme="1"/>
      <name val="Calibri"/>
      <family val="2"/>
    </font>
  </fonts>
  <fills count="17">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
      <patternFill patternType="solid">
        <fgColor rgb="FFFFFFFF"/>
        <bgColor rgb="FFFFFFFF"/>
      </patternFill>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rgb="FFD9D9D9"/>
      </patternFill>
    </fill>
    <fill>
      <patternFill patternType="solid">
        <fgColor theme="0"/>
        <bgColor rgb="FFFFFFFF"/>
      </patternFill>
    </fill>
    <fill>
      <patternFill patternType="solid">
        <fgColor theme="0"/>
        <bgColor rgb="FFFFFF00"/>
      </patternFill>
    </fill>
    <fill>
      <patternFill patternType="solid">
        <fgColor theme="0"/>
        <bgColor rgb="FFD9D9D9"/>
      </patternFill>
    </fill>
    <fill>
      <patternFill patternType="solid">
        <fgColor rgb="FFFFFFFF"/>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242">
    <xf numFmtId="0" fontId="0" fillId="0" borderId="0" xfId="0"/>
    <xf numFmtId="0" fontId="10" fillId="2" borderId="1" xfId="2" applyFont="1" applyFill="1" applyBorder="1" applyAlignment="1">
      <alignment horizontal="center" vertical="center" wrapText="1"/>
    </xf>
    <xf numFmtId="0" fontId="10" fillId="14" borderId="1" xfId="2" applyFont="1" applyFill="1" applyBorder="1" applyAlignment="1">
      <alignment horizontal="center" vertical="center" wrapText="1"/>
    </xf>
    <xf numFmtId="2" fontId="18" fillId="2" borderId="1" xfId="2" applyNumberFormat="1" applyFont="1" applyFill="1" applyBorder="1" applyAlignment="1">
      <alignment horizontal="center" vertical="center" wrapText="1"/>
    </xf>
    <xf numFmtId="44" fontId="10" fillId="2" borderId="1" xfId="1" applyFont="1" applyFill="1" applyBorder="1" applyAlignment="1">
      <alignment horizontal="center" vertical="center" wrapText="1"/>
    </xf>
    <xf numFmtId="0" fontId="6" fillId="3" borderId="1" xfId="2" applyFont="1" applyFill="1" applyBorder="1" applyAlignment="1">
      <alignment horizontal="left" vertical="center" wrapText="1"/>
    </xf>
    <xf numFmtId="0" fontId="9" fillId="0" borderId="1" xfId="0" applyFont="1" applyBorder="1" applyAlignment="1">
      <alignment horizontal="center" vertical="center" wrapText="1"/>
    </xf>
    <xf numFmtId="0" fontId="9" fillId="7" borderId="1" xfId="0" applyFont="1" applyFill="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xf>
    <xf numFmtId="0" fontId="15" fillId="0" borderId="1" xfId="0" applyFont="1" applyBorder="1" applyAlignment="1">
      <alignment horizontal="center" vertical="center" wrapText="1"/>
    </xf>
    <xf numFmtId="44" fontId="9" fillId="0" borderId="1" xfId="1" applyFont="1" applyBorder="1" applyAlignment="1">
      <alignment horizontal="center" vertical="center"/>
    </xf>
    <xf numFmtId="0" fontId="17" fillId="0" borderId="1" xfId="0" applyFont="1" applyBorder="1" applyAlignment="1">
      <alignment horizontal="center" vertical="center"/>
    </xf>
    <xf numFmtId="2" fontId="15" fillId="0" borderId="1" xfId="0" applyNumberFormat="1" applyFont="1" applyBorder="1" applyAlignment="1">
      <alignment horizontal="center" vertical="center" wrapText="1"/>
    </xf>
    <xf numFmtId="44" fontId="15" fillId="0" borderId="1" xfId="1" applyFont="1" applyBorder="1" applyAlignment="1">
      <alignment horizontal="center" vertical="center"/>
    </xf>
    <xf numFmtId="4" fontId="15"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4" fontId="18" fillId="14" borderId="1" xfId="2" applyNumberFormat="1" applyFont="1" applyFill="1" applyBorder="1" applyAlignment="1">
      <alignment horizontal="center" vertical="center" wrapText="1"/>
    </xf>
    <xf numFmtId="44" fontId="9" fillId="3" borderId="1" xfId="1" applyFont="1" applyFill="1" applyBorder="1" applyAlignment="1">
      <alignment horizontal="center" vertical="center"/>
    </xf>
    <xf numFmtId="44" fontId="15" fillId="0" borderId="1" xfId="1" applyFont="1" applyBorder="1" applyAlignment="1">
      <alignment horizontal="center" vertical="center" wrapText="1"/>
    </xf>
    <xf numFmtId="44" fontId="9" fillId="0" borderId="1" xfId="1" applyFont="1" applyBorder="1" applyAlignment="1">
      <alignment horizontal="center" vertical="center" wrapText="1"/>
    </xf>
    <xf numFmtId="44" fontId="15" fillId="12" borderId="1" xfId="1" applyFont="1" applyFill="1" applyBorder="1" applyAlignment="1">
      <alignment horizontal="center" vertical="center" wrapText="1"/>
    </xf>
    <xf numFmtId="44" fontId="9" fillId="5" borderId="1" xfId="1" applyFont="1" applyFill="1" applyBorder="1" applyAlignment="1">
      <alignment horizontal="center" vertical="center"/>
    </xf>
    <xf numFmtId="44" fontId="15" fillId="7" borderId="1" xfId="1" applyFont="1" applyFill="1" applyBorder="1" applyAlignment="1">
      <alignment horizontal="center" vertical="center" wrapText="1"/>
    </xf>
    <xf numFmtId="44" fontId="10" fillId="0" borderId="1" xfId="1" applyFont="1" applyBorder="1" applyAlignment="1">
      <alignment horizontal="center" vertical="center"/>
    </xf>
    <xf numFmtId="2" fontId="9"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44" fontId="5" fillId="0" borderId="1" xfId="1" applyFont="1" applyBorder="1" applyAlignment="1">
      <alignment horizontal="center" vertical="center" wrapText="1"/>
    </xf>
    <xf numFmtId="0" fontId="18" fillId="0" borderId="1" xfId="2" applyFont="1" applyBorder="1" applyAlignment="1">
      <alignment horizontal="center" vertical="center" wrapText="1"/>
    </xf>
    <xf numFmtId="0" fontId="5" fillId="0" borderId="1" xfId="0" applyFont="1" applyBorder="1" applyAlignment="1">
      <alignment horizontal="center" vertical="center"/>
    </xf>
    <xf numFmtId="44" fontId="5" fillId="7" borderId="1" xfId="1" applyFont="1" applyFill="1" applyBorder="1" applyAlignment="1">
      <alignment horizontal="center" vertical="center" wrapText="1"/>
    </xf>
    <xf numFmtId="44" fontId="5" fillId="0" borderId="1" xfId="1" applyFont="1" applyBorder="1" applyAlignment="1">
      <alignment horizontal="center" vertical="center"/>
    </xf>
    <xf numFmtId="44" fontId="5" fillId="3" borderId="1" xfId="1" applyFont="1" applyFill="1" applyBorder="1" applyAlignment="1">
      <alignment horizontal="center" vertical="center"/>
    </xf>
    <xf numFmtId="44" fontId="5" fillId="5" borderId="1" xfId="1" applyFont="1" applyFill="1" applyBorder="1" applyAlignment="1">
      <alignment horizontal="center" vertical="center"/>
    </xf>
    <xf numFmtId="2" fontId="5" fillId="5" borderId="1" xfId="2" applyNumberFormat="1" applyFont="1" applyFill="1" applyBorder="1" applyAlignment="1">
      <alignment horizontal="center" vertical="center" wrapText="1"/>
    </xf>
    <xf numFmtId="164" fontId="6" fillId="5" borderId="1" xfId="2"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 fontId="5" fillId="5" borderId="1" xfId="2"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0" fillId="0" borderId="1" xfId="0" applyFont="1" applyBorder="1" applyAlignment="1">
      <alignment horizontal="center" vertical="center" wrapText="1"/>
    </xf>
    <xf numFmtId="168" fontId="15" fillId="5" borderId="1" xfId="1" applyNumberFormat="1" applyFont="1" applyFill="1" applyBorder="1" applyAlignment="1">
      <alignment horizontal="center" vertical="center" wrapText="1"/>
    </xf>
    <xf numFmtId="168" fontId="9" fillId="5" borderId="1" xfId="1" applyNumberFormat="1" applyFont="1" applyFill="1" applyBorder="1" applyAlignment="1">
      <alignment horizontal="center" vertical="center"/>
    </xf>
    <xf numFmtId="168" fontId="15" fillId="13" borderId="1" xfId="1" applyNumberFormat="1" applyFont="1" applyFill="1" applyBorder="1" applyAlignment="1">
      <alignment horizontal="center" vertical="center"/>
    </xf>
    <xf numFmtId="168" fontId="10" fillId="14" borderId="1" xfId="1" applyNumberFormat="1" applyFont="1" applyFill="1" applyBorder="1" applyAlignment="1">
      <alignment horizontal="center" vertical="center" wrapText="1"/>
    </xf>
    <xf numFmtId="44" fontId="3" fillId="16" borderId="1" xfId="1" applyFont="1" applyFill="1" applyBorder="1" applyAlignment="1">
      <alignment horizontal="right" vertical="center" wrapText="1"/>
    </xf>
    <xf numFmtId="0" fontId="10" fillId="11" borderId="1" xfId="0" applyFont="1" applyFill="1" applyBorder="1" applyAlignment="1">
      <alignment horizontal="center" vertical="center" wrapText="1"/>
    </xf>
    <xf numFmtId="0" fontId="10" fillId="11" borderId="1" xfId="0" applyFont="1" applyFill="1" applyBorder="1" applyAlignment="1">
      <alignment vertical="center" wrapText="1"/>
    </xf>
    <xf numFmtId="4" fontId="18" fillId="11" borderId="1" xfId="0" applyNumberFormat="1" applyFont="1" applyFill="1" applyBorder="1" applyAlignment="1">
      <alignment horizontal="center" vertical="center" wrapText="1"/>
    </xf>
    <xf numFmtId="168" fontId="10" fillId="11" borderId="1" xfId="1" applyNumberFormat="1"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1" fillId="14" borderId="1" xfId="0" applyFont="1" applyFill="1" applyBorder="1" applyAlignment="1">
      <alignment vertical="center" wrapText="1"/>
    </xf>
    <xf numFmtId="4" fontId="18" fillId="14" borderId="1" xfId="0" applyNumberFormat="1" applyFont="1" applyFill="1" applyBorder="1" applyAlignment="1">
      <alignment horizontal="center" vertical="center" wrapText="1"/>
    </xf>
    <xf numFmtId="168" fontId="15" fillId="12" borderId="1" xfId="1" applyNumberFormat="1" applyFont="1" applyFill="1" applyBorder="1" applyAlignment="1">
      <alignment horizontal="center" vertical="center" wrapText="1"/>
    </xf>
    <xf numFmtId="168" fontId="9" fillId="12" borderId="1" xfId="1" applyNumberFormat="1" applyFont="1" applyFill="1" applyBorder="1" applyAlignment="1">
      <alignment horizontal="center" vertical="center"/>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68" fontId="9" fillId="5" borderId="1" xfId="1" applyNumberFormat="1" applyFont="1" applyFill="1" applyBorder="1" applyAlignment="1">
      <alignment horizontal="center" vertical="center" wrapText="1"/>
    </xf>
    <xf numFmtId="168" fontId="15" fillId="0" borderId="1" xfId="1" applyNumberFormat="1" applyFont="1" applyBorder="1" applyAlignment="1">
      <alignment horizontal="center" vertical="center"/>
    </xf>
    <xf numFmtId="168" fontId="9" fillId="0" borderId="1" xfId="1" applyNumberFormat="1" applyFont="1" applyBorder="1" applyAlignment="1">
      <alignment horizontal="center" vertical="center"/>
    </xf>
    <xf numFmtId="168" fontId="15" fillId="15" borderId="1" xfId="1" applyNumberFormat="1" applyFont="1" applyFill="1" applyBorder="1" applyAlignment="1">
      <alignment horizontal="center" vertical="center" wrapText="1"/>
    </xf>
    <xf numFmtId="0" fontId="10" fillId="2" borderId="5" xfId="2" applyFont="1" applyFill="1" applyBorder="1" applyAlignment="1">
      <alignment horizontal="center" vertical="center" wrapText="1"/>
    </xf>
    <xf numFmtId="44" fontId="10" fillId="2" borderId="6" xfId="1" applyFont="1" applyFill="1" applyBorder="1" applyAlignment="1">
      <alignment horizontal="center" vertical="center" wrapText="1"/>
    </xf>
    <xf numFmtId="1" fontId="6" fillId="3" borderId="5" xfId="2" applyNumberFormat="1" applyFont="1" applyFill="1" applyBorder="1" applyAlignment="1">
      <alignment horizontal="center" vertical="center" wrapText="1"/>
    </xf>
    <xf numFmtId="44" fontId="6" fillId="4" borderId="6" xfId="1" applyFont="1" applyFill="1" applyBorder="1" applyAlignment="1">
      <alignment horizontal="center" vertical="center"/>
    </xf>
    <xf numFmtId="44" fontId="5" fillId="5" borderId="6" xfId="1" applyFont="1" applyFill="1" applyBorder="1" applyAlignment="1">
      <alignment horizontal="center" vertical="center"/>
    </xf>
    <xf numFmtId="44" fontId="3" fillId="16" borderId="6" xfId="1" applyFont="1" applyFill="1" applyBorder="1" applyAlignment="1">
      <alignment horizontal="right" vertical="center" wrapText="1"/>
    </xf>
    <xf numFmtId="165" fontId="6" fillId="5" borderId="6" xfId="0" applyNumberFormat="1" applyFont="1" applyFill="1" applyBorder="1" applyAlignment="1">
      <alignment horizontal="center" vertical="center" wrapText="1"/>
    </xf>
    <xf numFmtId="165" fontId="5" fillId="5" borderId="6" xfId="0" applyNumberFormat="1" applyFont="1" applyFill="1" applyBorder="1" applyAlignment="1">
      <alignment horizontal="center" vertical="center" wrapText="1"/>
    </xf>
    <xf numFmtId="0" fontId="5" fillId="0" borderId="6" xfId="0" applyFont="1" applyBorder="1" applyAlignment="1">
      <alignment horizontal="center" vertical="center"/>
    </xf>
    <xf numFmtId="44" fontId="6" fillId="10" borderId="6" xfId="0" applyNumberFormat="1" applyFont="1" applyFill="1" applyBorder="1" applyAlignment="1">
      <alignment horizontal="center" vertical="center" wrapText="1"/>
    </xf>
    <xf numFmtId="165" fontId="6" fillId="9" borderId="6" xfId="0" applyNumberFormat="1" applyFont="1" applyFill="1" applyBorder="1" applyAlignment="1">
      <alignment horizontal="center" vertical="center" wrapText="1"/>
    </xf>
    <xf numFmtId="44" fontId="9" fillId="0" borderId="6" xfId="0" applyNumberFormat="1" applyFont="1" applyBorder="1" applyAlignment="1">
      <alignment horizontal="center" vertical="center" wrapText="1"/>
    </xf>
    <xf numFmtId="44" fontId="17" fillId="0" borderId="6" xfId="0" applyNumberFormat="1" applyFont="1" applyBorder="1" applyAlignment="1">
      <alignment horizontal="center" vertical="center" wrapText="1"/>
    </xf>
    <xf numFmtId="44" fontId="9" fillId="0" borderId="6" xfId="1" applyFont="1" applyBorder="1" applyAlignment="1">
      <alignment horizontal="center" vertical="center"/>
    </xf>
    <xf numFmtId="44" fontId="15" fillId="0" borderId="6" xfId="1" applyFont="1" applyBorder="1" applyAlignment="1">
      <alignment horizontal="center" vertical="center" wrapText="1"/>
    </xf>
    <xf numFmtId="0" fontId="10" fillId="11" borderId="5" xfId="0" applyFont="1" applyFill="1" applyBorder="1" applyAlignment="1">
      <alignment horizontal="center" vertical="center" wrapText="1"/>
    </xf>
    <xf numFmtId="169" fontId="10" fillId="11" borderId="6" xfId="1" applyNumberFormat="1" applyFont="1" applyFill="1" applyBorder="1" applyAlignment="1">
      <alignment horizontal="center" vertical="center" wrapText="1"/>
    </xf>
    <xf numFmtId="0" fontId="10" fillId="14" borderId="5" xfId="0" applyFont="1" applyFill="1" applyBorder="1" applyAlignment="1">
      <alignment horizontal="center" vertical="center" wrapText="1"/>
    </xf>
    <xf numFmtId="169" fontId="10" fillId="14" borderId="6" xfId="1" applyNumberFormat="1" applyFont="1" applyFill="1" applyBorder="1" applyAlignment="1">
      <alignment horizontal="center" vertical="center" wrapText="1"/>
    </xf>
    <xf numFmtId="169" fontId="15" fillId="5" borderId="6" xfId="1" applyNumberFormat="1" applyFont="1" applyFill="1" applyBorder="1" applyAlignment="1">
      <alignment horizontal="center" vertical="center" wrapText="1"/>
    </xf>
    <xf numFmtId="169" fontId="9" fillId="5" borderId="6" xfId="1" applyNumberFormat="1" applyFont="1" applyFill="1" applyBorder="1" applyAlignment="1">
      <alignment horizontal="center" vertical="center"/>
    </xf>
    <xf numFmtId="169" fontId="9" fillId="5" borderId="6" xfId="1" applyNumberFormat="1" applyFont="1" applyFill="1" applyBorder="1" applyAlignment="1">
      <alignment horizontal="center" vertical="center" wrapText="1"/>
    </xf>
    <xf numFmtId="0" fontId="10" fillId="14" borderId="5" xfId="2" applyFont="1" applyFill="1" applyBorder="1" applyAlignment="1">
      <alignment horizontal="center" vertical="center" wrapText="1"/>
    </xf>
    <xf numFmtId="169" fontId="15" fillId="13" borderId="6" xfId="1" applyNumberFormat="1" applyFont="1" applyFill="1" applyBorder="1" applyAlignment="1">
      <alignment horizontal="center" vertical="center" wrapText="1"/>
    </xf>
    <xf numFmtId="169" fontId="9" fillId="0" borderId="6" xfId="1" applyNumberFormat="1" applyFont="1" applyBorder="1" applyAlignment="1">
      <alignment horizontal="center" vertical="center"/>
    </xf>
    <xf numFmtId="169" fontId="15" fillId="0" borderId="6" xfId="1" applyNumberFormat="1" applyFont="1" applyBorder="1" applyAlignment="1">
      <alignment horizontal="center" vertical="center" wrapText="1"/>
    </xf>
    <xf numFmtId="169" fontId="15" fillId="15" borderId="6" xfId="1" applyNumberFormat="1" applyFont="1" applyFill="1" applyBorder="1" applyAlignment="1">
      <alignment horizontal="center" vertical="center" wrapText="1"/>
    </xf>
    <xf numFmtId="44" fontId="10" fillId="3" borderId="6" xfId="1" applyFont="1" applyFill="1" applyBorder="1" applyAlignment="1">
      <alignment horizontal="center" vertical="center"/>
    </xf>
    <xf numFmtId="44" fontId="10" fillId="0" borderId="6" xfId="1" applyFont="1" applyBorder="1" applyAlignment="1">
      <alignment horizontal="center" vertical="center"/>
    </xf>
    <xf numFmtId="44" fontId="9" fillId="0" borderId="6" xfId="1" applyFont="1" applyFill="1" applyBorder="1" applyAlignment="1">
      <alignment horizontal="center" vertical="center"/>
    </xf>
    <xf numFmtId="44" fontId="9" fillId="5" borderId="6" xfId="1" applyFont="1" applyFill="1" applyBorder="1" applyAlignment="1">
      <alignment horizontal="center" vertical="center"/>
    </xf>
    <xf numFmtId="44" fontId="9" fillId="0" borderId="6" xfId="1" applyFont="1" applyBorder="1" applyAlignment="1">
      <alignment horizontal="center" vertical="center" wrapText="1"/>
    </xf>
    <xf numFmtId="44" fontId="10" fillId="0" borderId="6" xfId="1" applyFont="1" applyFill="1" applyBorder="1" applyAlignment="1">
      <alignment horizontal="center" vertical="center"/>
    </xf>
    <xf numFmtId="44" fontId="5" fillId="0" borderId="6" xfId="1" applyFont="1" applyBorder="1" applyAlignment="1">
      <alignment horizontal="center" vertical="center" wrapText="1"/>
    </xf>
    <xf numFmtId="44" fontId="6" fillId="0" borderId="6" xfId="1" applyFont="1" applyBorder="1" applyAlignment="1">
      <alignment horizontal="center" vertical="center"/>
    </xf>
    <xf numFmtId="0" fontId="9" fillId="0" borderId="6" xfId="0" applyFont="1" applyBorder="1" applyAlignment="1">
      <alignment horizontal="center" vertical="center"/>
    </xf>
    <xf numFmtId="44" fontId="10" fillId="0" borderId="6" xfId="1" applyFont="1" applyBorder="1" applyAlignment="1">
      <alignment horizontal="center" vertical="center" wrapText="1"/>
    </xf>
    <xf numFmtId="44" fontId="18" fillId="0" borderId="6" xfId="1" applyFont="1" applyBorder="1" applyAlignment="1">
      <alignment horizontal="center" vertical="center" wrapText="1"/>
    </xf>
    <xf numFmtId="44" fontId="5" fillId="0" borderId="6" xfId="1" applyFont="1" applyBorder="1" applyAlignment="1">
      <alignment horizontal="center" vertical="center"/>
    </xf>
    <xf numFmtId="44" fontId="6" fillId="0" borderId="6" xfId="1" applyFont="1" applyFill="1" applyBorder="1" applyAlignment="1">
      <alignment horizontal="center" vertical="center"/>
    </xf>
    <xf numFmtId="44" fontId="6" fillId="3" borderId="6" xfId="1" applyFont="1" applyFill="1" applyBorder="1" applyAlignment="1">
      <alignment horizontal="center" vertical="center"/>
    </xf>
    <xf numFmtId="0" fontId="6" fillId="5" borderId="2" xfId="2" applyFont="1" applyFill="1" applyBorder="1" applyAlignment="1">
      <alignment horizontal="center" vertical="center" wrapText="1"/>
    </xf>
    <xf numFmtId="0" fontId="6" fillId="5" borderId="5" xfId="2" applyFont="1" applyFill="1" applyBorder="1" applyAlignment="1">
      <alignment horizontal="center" vertical="center" wrapText="1"/>
    </xf>
    <xf numFmtId="0" fontId="6" fillId="0" borderId="5" xfId="2" applyFont="1" applyBorder="1" applyAlignment="1">
      <alignment horizontal="left" vertical="center" wrapText="1"/>
    </xf>
    <xf numFmtId="0" fontId="9" fillId="0" borderId="1" xfId="0" applyFont="1" applyBorder="1" applyAlignment="1">
      <alignment horizontal="left" vertical="center" wrapText="1"/>
    </xf>
    <xf numFmtId="0" fontId="6" fillId="8" borderId="6" xfId="2" applyFont="1" applyFill="1" applyBorder="1" applyAlignment="1">
      <alignment horizontal="left" vertical="center" wrapText="1"/>
    </xf>
    <xf numFmtId="0" fontId="6" fillId="5" borderId="5" xfId="2" applyFont="1" applyFill="1" applyBorder="1" applyAlignment="1">
      <alignment horizontal="left" vertical="center" wrapText="1"/>
    </xf>
    <xf numFmtId="0" fontId="5" fillId="5" borderId="1" xfId="0" applyFont="1" applyFill="1" applyBorder="1" applyAlignment="1">
      <alignment horizontal="left" vertical="center" wrapText="1"/>
    </xf>
    <xf numFmtId="0" fontId="6" fillId="5" borderId="5" xfId="2" applyFont="1" applyFill="1" applyBorder="1" applyAlignment="1">
      <alignment horizontal="left" vertical="center"/>
    </xf>
    <xf numFmtId="0" fontId="5" fillId="5" borderId="1" xfId="2" applyFont="1" applyFill="1" applyBorder="1" applyAlignment="1">
      <alignment horizontal="left" vertical="center"/>
    </xf>
    <xf numFmtId="0" fontId="5" fillId="5" borderId="6" xfId="2" applyFont="1" applyFill="1" applyBorder="1" applyAlignment="1">
      <alignment horizontal="left" vertical="center"/>
    </xf>
    <xf numFmtId="0" fontId="3" fillId="16"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10" fillId="0" borderId="5" xfId="0" applyFont="1" applyBorder="1" applyAlignment="1">
      <alignment horizontal="center" vertical="center"/>
    </xf>
    <xf numFmtId="2" fontId="9" fillId="0" borderId="5"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9" fillId="0" borderId="5" xfId="0" applyFont="1" applyBorder="1" applyAlignment="1">
      <alignment horizontal="center" vertical="center"/>
    </xf>
    <xf numFmtId="0" fontId="15" fillId="5" borderId="5" xfId="0" applyFont="1" applyFill="1" applyBorder="1" applyAlignment="1">
      <alignment horizontal="center" vertical="center" wrapText="1"/>
    </xf>
    <xf numFmtId="0" fontId="18" fillId="3" borderId="5" xfId="2" applyFont="1" applyFill="1" applyBorder="1" applyAlignment="1">
      <alignment horizontal="center" vertical="center" wrapText="1"/>
    </xf>
    <xf numFmtId="0" fontId="10" fillId="0" borderId="5" xfId="0" applyFont="1" applyBorder="1" applyAlignment="1">
      <alignment horizontal="center" vertical="center" wrapText="1"/>
    </xf>
    <xf numFmtId="49" fontId="9" fillId="0" borderId="5" xfId="0" applyNumberFormat="1" applyFont="1" applyBorder="1" applyAlignment="1">
      <alignment horizontal="center" vertical="center" wrapText="1"/>
    </xf>
    <xf numFmtId="166" fontId="10"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8" fillId="0" borderId="5" xfId="0" applyFont="1" applyBorder="1" applyAlignment="1">
      <alignment horizontal="center" vertical="center" wrapText="1"/>
    </xf>
    <xf numFmtId="166" fontId="9" fillId="0" borderId="5" xfId="0" applyNumberFormat="1" applyFont="1" applyBorder="1" applyAlignment="1">
      <alignment horizontal="center" vertical="center" wrapText="1"/>
    </xf>
    <xf numFmtId="0" fontId="18" fillId="0" borderId="5" xfId="2" applyFont="1" applyBorder="1" applyAlignment="1">
      <alignment horizontal="center" vertical="center" wrapText="1"/>
    </xf>
    <xf numFmtId="0" fontId="6" fillId="0" borderId="5" xfId="0" applyFont="1" applyBorder="1" applyAlignment="1">
      <alignment horizontal="center" vertical="center" wrapText="1"/>
    </xf>
    <xf numFmtId="0" fontId="6" fillId="3" borderId="5" xfId="2" applyFont="1" applyFill="1" applyBorder="1" applyAlignment="1">
      <alignment horizontal="center" vertical="center" wrapText="1"/>
    </xf>
    <xf numFmtId="0" fontId="6" fillId="0" borderId="5" xfId="0" applyFont="1" applyBorder="1" applyAlignment="1">
      <alignment horizontal="center" vertical="center"/>
    </xf>
    <xf numFmtId="0" fontId="5" fillId="0" borderId="5" xfId="0" applyFont="1" applyBorder="1" applyAlignment="1">
      <alignment horizontal="center" vertical="center"/>
    </xf>
    <xf numFmtId="0" fontId="0" fillId="0" borderId="0" xfId="0" applyAlignment="1">
      <alignment vertical="center"/>
    </xf>
    <xf numFmtId="1" fontId="5" fillId="5" borderId="5" xfId="2" applyNumberFormat="1" applyFont="1" applyFill="1" applyBorder="1" applyAlignment="1">
      <alignment horizontal="center" vertical="center"/>
    </xf>
    <xf numFmtId="1" fontId="5" fillId="5" borderId="5" xfId="2" applyNumberFormat="1" applyFont="1" applyFill="1" applyBorder="1" applyAlignment="1">
      <alignment horizontal="center" vertical="center" wrapText="1"/>
    </xf>
    <xf numFmtId="0" fontId="5" fillId="5" borderId="5" xfId="2" applyFont="1" applyFill="1" applyBorder="1" applyAlignment="1">
      <alignment horizontal="center" vertical="center" wrapText="1"/>
    </xf>
    <xf numFmtId="0" fontId="6" fillId="5" borderId="5" xfId="0" applyFont="1" applyFill="1" applyBorder="1" applyAlignment="1">
      <alignment horizontal="center" vertical="center"/>
    </xf>
    <xf numFmtId="0" fontId="6" fillId="10" borderId="5" xfId="0" applyFont="1" applyFill="1" applyBorder="1" applyAlignment="1">
      <alignment horizontal="center" vertical="center" wrapText="1"/>
    </xf>
    <xf numFmtId="0" fontId="6" fillId="9" borderId="5" xfId="0" applyFont="1" applyFill="1" applyBorder="1" applyAlignment="1">
      <alignment horizontal="center" vertical="center"/>
    </xf>
    <xf numFmtId="0" fontId="0" fillId="0" borderId="5" xfId="0" applyBorder="1" applyAlignment="1">
      <alignment horizontal="center" vertical="center"/>
    </xf>
    <xf numFmtId="0" fontId="6" fillId="0" borderId="5" xfId="2" applyFont="1" applyBorder="1" applyAlignment="1">
      <alignment horizontal="center" vertical="center" wrapText="1"/>
    </xf>
    <xf numFmtId="1" fontId="6" fillId="0" borderId="5" xfId="2" applyNumberFormat="1" applyFont="1" applyBorder="1" applyAlignment="1">
      <alignment horizontal="center" vertical="center" wrapText="1"/>
    </xf>
    <xf numFmtId="0" fontId="6" fillId="0" borderId="7" xfId="2" applyFont="1"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xf>
    <xf numFmtId="2" fontId="5" fillId="3" borderId="1" xfId="2" applyNumberFormat="1" applyFont="1" applyFill="1" applyBorder="1" applyAlignment="1">
      <alignment horizontal="center" vertical="center" wrapText="1"/>
    </xf>
    <xf numFmtId="2" fontId="4" fillId="16" borderId="1" xfId="0" applyNumberFormat="1" applyFont="1" applyFill="1" applyBorder="1" applyAlignment="1">
      <alignment horizontal="center" vertical="center" wrapText="1"/>
    </xf>
    <xf numFmtId="166" fontId="5" fillId="10" borderId="1" xfId="0" applyNumberFormat="1" applyFont="1" applyFill="1" applyBorder="1" applyAlignment="1">
      <alignment horizontal="center" vertical="center" wrapText="1"/>
    </xf>
    <xf numFmtId="166" fontId="9" fillId="0" borderId="1" xfId="0" applyNumberFormat="1" applyFont="1" applyBorder="1" applyAlignment="1">
      <alignment horizontal="center" vertical="center" wrapText="1"/>
    </xf>
    <xf numFmtId="166" fontId="9" fillId="7" borderId="1" xfId="0" applyNumberFormat="1" applyFont="1" applyFill="1" applyBorder="1" applyAlignment="1">
      <alignment horizontal="center" vertical="center" wrapText="1"/>
    </xf>
    <xf numFmtId="166" fontId="5" fillId="0" borderId="1" xfId="0" applyNumberFormat="1" applyFont="1" applyBorder="1" applyAlignment="1">
      <alignment horizontal="center" vertical="center" wrapText="1"/>
    </xf>
    <xf numFmtId="166" fontId="17" fillId="0" borderId="1" xfId="0" applyNumberFormat="1" applyFont="1" applyBorder="1" applyAlignment="1">
      <alignment horizontal="center" vertical="center" wrapText="1"/>
    </xf>
    <xf numFmtId="4" fontId="9" fillId="5" borderId="1" xfId="0" applyNumberFormat="1" applyFont="1" applyFill="1" applyBorder="1" applyAlignment="1">
      <alignment horizontal="center" vertical="center" wrapText="1"/>
    </xf>
    <xf numFmtId="2" fontId="9" fillId="3" borderId="1" xfId="2" applyNumberFormat="1" applyFont="1" applyFill="1" applyBorder="1" applyAlignment="1">
      <alignment horizontal="center" vertical="center" wrapText="1"/>
    </xf>
    <xf numFmtId="2" fontId="10" fillId="0" borderId="1" xfId="0" applyNumberFormat="1" applyFont="1" applyBorder="1" applyAlignment="1">
      <alignment horizontal="center" vertical="center" wrapText="1"/>
    </xf>
    <xf numFmtId="2" fontId="9" fillId="5" borderId="1" xfId="0" applyNumberFormat="1" applyFont="1" applyFill="1" applyBorder="1" applyAlignment="1">
      <alignment horizontal="center" vertical="center" wrapText="1"/>
    </xf>
    <xf numFmtId="2" fontId="9" fillId="0" borderId="1" xfId="2" applyNumberFormat="1" applyFont="1" applyBorder="1" applyAlignment="1">
      <alignment horizontal="center" vertical="center" wrapText="1"/>
    </xf>
    <xf numFmtId="0" fontId="5" fillId="5" borderId="3" xfId="2" applyFont="1" applyFill="1" applyBorder="1" applyAlignment="1">
      <alignment vertical="center"/>
    </xf>
    <xf numFmtId="0" fontId="5" fillId="5" borderId="3" xfId="0" applyFont="1" applyFill="1" applyBorder="1" applyAlignment="1">
      <alignment vertical="center"/>
    </xf>
    <xf numFmtId="0" fontId="5" fillId="5" borderId="4" xfId="0" applyFont="1" applyFill="1" applyBorder="1" applyAlignment="1">
      <alignment vertical="center"/>
    </xf>
    <xf numFmtId="0" fontId="5" fillId="5" borderId="1" xfId="2" applyFont="1" applyFill="1" applyBorder="1" applyAlignment="1">
      <alignment vertical="center"/>
    </xf>
    <xf numFmtId="0" fontId="5" fillId="5" borderId="1" xfId="0" applyFont="1" applyFill="1" applyBorder="1" applyAlignment="1">
      <alignment vertical="center"/>
    </xf>
    <xf numFmtId="0" fontId="5" fillId="5" borderId="6" xfId="0" applyFont="1" applyFill="1" applyBorder="1" applyAlignment="1">
      <alignment vertical="center"/>
    </xf>
    <xf numFmtId="0" fontId="6" fillId="5" borderId="1" xfId="2" applyFont="1" applyFill="1" applyBorder="1" applyAlignment="1">
      <alignment horizontal="left" vertical="center" wrapText="1"/>
    </xf>
    <xf numFmtId="0" fontId="5" fillId="5" borderId="1" xfId="2" applyFont="1" applyFill="1" applyBorder="1" applyAlignment="1">
      <alignment horizontal="left" vertical="center" wrapText="1"/>
    </xf>
    <xf numFmtId="0" fontId="3" fillId="16"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6" fillId="5" borderId="1" xfId="0" applyFont="1" applyFill="1" applyBorder="1" applyAlignment="1">
      <alignment horizontal="left" vertical="center"/>
    </xf>
    <xf numFmtId="0" fontId="7" fillId="5" borderId="1" xfId="0" applyFont="1" applyFill="1" applyBorder="1" applyAlignment="1">
      <alignment horizontal="left" vertical="center" wrapText="1"/>
    </xf>
    <xf numFmtId="0" fontId="5" fillId="0" borderId="1" xfId="0" applyFont="1" applyBorder="1" applyAlignment="1">
      <alignment horizontal="left" vertical="center"/>
    </xf>
    <xf numFmtId="0" fontId="6" fillId="10" borderId="1" xfId="0" applyFont="1" applyFill="1" applyBorder="1" applyAlignment="1">
      <alignment horizontal="left" vertical="center" wrapText="1"/>
    </xf>
    <xf numFmtId="0" fontId="6" fillId="9" borderId="1" xfId="0" applyFont="1" applyFill="1" applyBorder="1" applyAlignment="1">
      <alignment horizontal="left" vertical="center"/>
    </xf>
    <xf numFmtId="0" fontId="10" fillId="0" borderId="1" xfId="0" applyFont="1" applyBorder="1" applyAlignment="1">
      <alignment vertical="center" wrapText="1"/>
    </xf>
    <xf numFmtId="0" fontId="9" fillId="0" borderId="1" xfId="0" applyFont="1" applyBorder="1" applyAlignment="1">
      <alignment vertical="center" wrapText="1"/>
    </xf>
    <xf numFmtId="0" fontId="9" fillId="7" borderId="1" xfId="0" applyFont="1" applyFill="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5" fillId="0" borderId="1" xfId="0" applyFont="1" applyBorder="1" applyAlignment="1">
      <alignment vertical="center" wrapText="1"/>
    </xf>
    <xf numFmtId="0" fontId="11" fillId="7" borderId="1" xfId="0" applyFont="1" applyFill="1" applyBorder="1" applyAlignment="1">
      <alignment vertical="center" wrapText="1"/>
    </xf>
    <xf numFmtId="0" fontId="12" fillId="7" borderId="1" xfId="0" applyFont="1" applyFill="1" applyBorder="1" applyAlignment="1">
      <alignment vertical="center" wrapText="1"/>
    </xf>
    <xf numFmtId="0" fontId="10" fillId="7" borderId="1" xfId="0" applyFont="1" applyFill="1" applyBorder="1" applyAlignment="1">
      <alignment vertical="center" wrapText="1"/>
    </xf>
    <xf numFmtId="0" fontId="9" fillId="5" borderId="1" xfId="0" applyFont="1" applyFill="1" applyBorder="1" applyAlignment="1">
      <alignmen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6" fillId="0" borderId="1" xfId="0" applyFont="1" applyBorder="1" applyAlignment="1">
      <alignmen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3" fillId="5" borderId="1" xfId="0" applyFont="1" applyFill="1" applyBorder="1" applyAlignment="1">
      <alignment vertical="center" wrapText="1"/>
    </xf>
    <xf numFmtId="0" fontId="15" fillId="5" borderId="1" xfId="0" applyFont="1" applyFill="1" applyBorder="1" applyAlignment="1">
      <alignment vertical="center" wrapText="1"/>
    </xf>
    <xf numFmtId="0" fontId="15" fillId="12" borderId="1" xfId="0" applyFont="1" applyFill="1" applyBorder="1" applyAlignment="1">
      <alignment vertical="center" wrapText="1"/>
    </xf>
    <xf numFmtId="0" fontId="13" fillId="12" borderId="1" xfId="0" applyFont="1" applyFill="1" applyBorder="1" applyAlignment="1">
      <alignment vertical="center" wrapText="1"/>
    </xf>
    <xf numFmtId="0" fontId="14" fillId="7" borderId="1" xfId="0" applyFont="1" applyFill="1" applyBorder="1" applyAlignment="1">
      <alignment vertical="center" wrapText="1"/>
    </xf>
    <xf numFmtId="0" fontId="15" fillId="0" borderId="1" xfId="0" applyFont="1" applyBorder="1" applyAlignment="1">
      <alignment vertical="center" wrapText="1"/>
    </xf>
    <xf numFmtId="0" fontId="19" fillId="0" borderId="1" xfId="0" applyFont="1" applyBorder="1" applyAlignment="1">
      <alignment vertical="center" wrapText="1"/>
    </xf>
    <xf numFmtId="0" fontId="15" fillId="7" borderId="1" xfId="0" applyFont="1" applyFill="1" applyBorder="1" applyAlignment="1">
      <alignment horizontal="left" vertical="center" wrapText="1"/>
    </xf>
    <xf numFmtId="0" fontId="15" fillId="7" borderId="1" xfId="0" applyFont="1" applyFill="1" applyBorder="1" applyAlignment="1">
      <alignment vertical="center" wrapText="1"/>
    </xf>
    <xf numFmtId="0" fontId="13" fillId="7" borderId="1" xfId="0" applyFont="1" applyFill="1" applyBorder="1" applyAlignment="1">
      <alignment vertical="center" wrapText="1"/>
    </xf>
    <xf numFmtId="0" fontId="18" fillId="5" borderId="1" xfId="0" applyFont="1" applyFill="1" applyBorder="1" applyAlignment="1">
      <alignment vertical="center" wrapText="1"/>
    </xf>
    <xf numFmtId="0" fontId="15" fillId="15" borderId="1" xfId="0" applyFont="1" applyFill="1" applyBorder="1" applyAlignment="1">
      <alignment vertical="center" wrapText="1"/>
    </xf>
    <xf numFmtId="0" fontId="25" fillId="5" borderId="1" xfId="0" applyFont="1" applyFill="1" applyBorder="1" applyAlignment="1">
      <alignment vertical="center" wrapText="1"/>
    </xf>
    <xf numFmtId="0" fontId="0" fillId="0" borderId="1" xfId="0" applyBorder="1" applyAlignment="1">
      <alignment vertical="center"/>
    </xf>
    <xf numFmtId="169" fontId="0" fillId="0" borderId="6" xfId="0" applyNumberFormat="1" applyBorder="1" applyAlignment="1">
      <alignment vertical="center"/>
    </xf>
    <xf numFmtId="0" fontId="18" fillId="3" borderId="1" xfId="2" applyFont="1" applyFill="1" applyBorder="1" applyAlignment="1">
      <alignment horizontal="left" vertical="center" wrapText="1"/>
    </xf>
    <xf numFmtId="0" fontId="20" fillId="0" borderId="1" xfId="0" applyFont="1" applyBorder="1" applyAlignment="1">
      <alignment vertical="center" wrapText="1"/>
    </xf>
    <xf numFmtId="0" fontId="10" fillId="0" borderId="1" xfId="0" applyFont="1" applyBorder="1" applyAlignment="1">
      <alignment vertical="center"/>
    </xf>
    <xf numFmtId="0" fontId="20" fillId="0" borderId="1" xfId="0" applyFont="1" applyBorder="1" applyAlignment="1">
      <alignment vertical="center"/>
    </xf>
    <xf numFmtId="0" fontId="22" fillId="0" borderId="1" xfId="0" applyFont="1" applyBorder="1" applyAlignment="1">
      <alignment vertical="center" wrapText="1"/>
    </xf>
    <xf numFmtId="0" fontId="9" fillId="0" borderId="1" xfId="0" applyFont="1" applyBorder="1" applyAlignment="1">
      <alignment vertical="center"/>
    </xf>
    <xf numFmtId="0" fontId="16" fillId="0" borderId="1" xfId="0" applyFont="1" applyBorder="1" applyAlignment="1">
      <alignment vertical="center"/>
    </xf>
    <xf numFmtId="0" fontId="18" fillId="0" borderId="1" xfId="2" applyFont="1" applyBorder="1" applyAlignment="1">
      <alignment horizontal="left" vertical="center" wrapText="1"/>
    </xf>
    <xf numFmtId="0" fontId="7" fillId="0" borderId="1" xfId="0" applyFont="1" applyBorder="1" applyAlignment="1">
      <alignment vertical="center" wrapText="1"/>
    </xf>
    <xf numFmtId="0" fontId="22" fillId="0" borderId="1" xfId="0" applyFont="1" applyBorder="1" applyAlignment="1">
      <alignment vertical="center"/>
    </xf>
    <xf numFmtId="0" fontId="5" fillId="0" borderId="1" xfId="0" applyFont="1" applyBorder="1" applyAlignment="1">
      <alignment vertical="center"/>
    </xf>
    <xf numFmtId="2" fontId="9" fillId="0" borderId="1" xfId="2" applyNumberFormat="1" applyFont="1" applyBorder="1" applyAlignment="1">
      <alignment vertical="center" wrapText="1"/>
    </xf>
    <xf numFmtId="44" fontId="18" fillId="0" borderId="6" xfId="1" applyFont="1" applyBorder="1" applyAlignment="1">
      <alignment horizontal="right" vertical="center" wrapText="1"/>
    </xf>
    <xf numFmtId="0" fontId="6" fillId="0" borderId="1" xfId="2" applyFont="1" applyBorder="1" applyAlignment="1">
      <alignment horizontal="left" vertical="center" wrapText="1"/>
    </xf>
    <xf numFmtId="0" fontId="6" fillId="0" borderId="6" xfId="2" applyFont="1" applyBorder="1" applyAlignment="1">
      <alignment horizontal="left" vertical="center" wrapText="1"/>
    </xf>
    <xf numFmtId="44" fontId="0" fillId="0" borderId="0" xfId="0" applyNumberFormat="1" applyAlignment="1">
      <alignment vertical="center"/>
    </xf>
    <xf numFmtId="0" fontId="5" fillId="0" borderId="1" xfId="2" applyFont="1" applyBorder="1" applyAlignment="1">
      <alignment horizontal="left" vertical="center" wrapText="1"/>
    </xf>
    <xf numFmtId="2" fontId="6" fillId="0" borderId="8" xfId="2" applyNumberFormat="1" applyFont="1" applyBorder="1" applyAlignment="1">
      <alignment horizontal="left" vertical="center"/>
    </xf>
    <xf numFmtId="0" fontId="0" fillId="0" borderId="0" xfId="0" applyAlignment="1">
      <alignment vertical="center" wrapText="1"/>
    </xf>
    <xf numFmtId="0" fontId="6" fillId="3" borderId="1"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4" fillId="16" borderId="1" xfId="0" applyFont="1" applyFill="1" applyBorder="1" applyAlignment="1">
      <alignment horizontal="center" vertical="center" wrapText="1"/>
    </xf>
    <xf numFmtId="0" fontId="5" fillId="5" borderId="1" xfId="2" applyFont="1" applyFill="1" applyBorder="1" applyAlignment="1">
      <alignment horizontal="center" vertical="center" wrapText="1"/>
    </xf>
    <xf numFmtId="0" fontId="9" fillId="7" borderId="1" xfId="0" applyFont="1" applyFill="1" applyBorder="1" applyAlignment="1">
      <alignment horizontal="center" vertical="center" wrapText="1"/>
    </xf>
    <xf numFmtId="167" fontId="9"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0" fillId="12"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0" fillId="3" borderId="1" xfId="2" applyFont="1" applyFill="1" applyBorder="1" applyAlignment="1">
      <alignment horizontal="center" vertical="center" wrapText="1"/>
    </xf>
    <xf numFmtId="44" fontId="5" fillId="0" borderId="1" xfId="2" applyNumberFormat="1" applyFont="1" applyBorder="1" applyAlignment="1">
      <alignment horizontal="center" vertical="center"/>
    </xf>
    <xf numFmtId="44" fontId="5" fillId="0" borderId="6" xfId="2" applyNumberFormat="1" applyFont="1" applyBorder="1" applyAlignment="1">
      <alignment horizontal="center" vertical="center"/>
    </xf>
    <xf numFmtId="2" fontId="6" fillId="0" borderId="8" xfId="2" applyNumberFormat="1" applyFont="1" applyBorder="1" applyAlignment="1">
      <alignment horizontal="center" vertical="center" wrapText="1"/>
    </xf>
    <xf numFmtId="44" fontId="6" fillId="0" borderId="8" xfId="2" applyNumberFormat="1" applyFont="1" applyBorder="1" applyAlignment="1">
      <alignment horizontal="center" vertical="center"/>
    </xf>
    <xf numFmtId="44" fontId="6" fillId="0" borderId="9" xfId="2" applyNumberFormat="1" applyFont="1" applyBorder="1" applyAlignment="1">
      <alignment horizontal="center" vertical="center"/>
    </xf>
  </cellXfs>
  <cellStyles count="3">
    <cellStyle name="Currency" xfId="1" builtinId="4"/>
    <cellStyle name="Normal" xfId="0" builtinId="0"/>
    <cellStyle name="Normal 3" xfId="2" xr:uid="{41D8CC81-16D1-4E0C-9961-95EB122C38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27DE1-CDA1-4556-99B4-333C61718063}">
  <dimension ref="A1:G504"/>
  <sheetViews>
    <sheetView tabSelected="1" view="pageBreakPreview" zoomScaleNormal="100" zoomScaleSheetLayoutView="100" workbookViewId="0">
      <selection activeCell="H497" sqref="H497"/>
    </sheetView>
  </sheetViews>
  <sheetFormatPr defaultRowHeight="14.4" x14ac:dyDescent="0.3"/>
  <cols>
    <col min="1" max="1" width="11.33203125" style="147" bestFit="1" customWidth="1"/>
    <col min="2" max="2" width="71.88671875" style="135" customWidth="1"/>
    <col min="3" max="3" width="8.77734375" style="224" bestFit="1" customWidth="1"/>
    <col min="4" max="4" width="8.77734375" style="224" customWidth="1"/>
    <col min="5" max="5" width="13.6640625" style="135" customWidth="1"/>
    <col min="6" max="6" width="18.33203125" style="135" bestFit="1" customWidth="1"/>
    <col min="7" max="7" width="12.88671875" style="135" bestFit="1" customWidth="1"/>
    <col min="8" max="16384" width="8.88671875" style="135"/>
  </cols>
  <sheetData>
    <row r="1" spans="1:6" x14ac:dyDescent="0.3">
      <c r="A1" s="105" t="s">
        <v>0</v>
      </c>
      <c r="B1" s="160"/>
      <c r="C1" s="160"/>
      <c r="D1" s="161"/>
      <c r="E1" s="161"/>
      <c r="F1" s="162"/>
    </row>
    <row r="2" spans="1:6" x14ac:dyDescent="0.3">
      <c r="A2" s="106" t="s">
        <v>1</v>
      </c>
      <c r="B2" s="163"/>
      <c r="C2" s="163"/>
      <c r="D2" s="164"/>
      <c r="E2" s="164"/>
      <c r="F2" s="165"/>
    </row>
    <row r="3" spans="1:6" ht="34.5" customHeight="1" x14ac:dyDescent="0.3">
      <c r="A3" s="110" t="s">
        <v>2</v>
      </c>
      <c r="B3" s="111"/>
      <c r="C3" s="111"/>
      <c r="D3" s="111"/>
      <c r="E3" s="111"/>
      <c r="F3" s="109" t="s">
        <v>3</v>
      </c>
    </row>
    <row r="4" spans="1:6" ht="30.9" customHeight="1" x14ac:dyDescent="0.3">
      <c r="A4" s="112" t="s">
        <v>4</v>
      </c>
      <c r="B4" s="113"/>
      <c r="C4" s="113"/>
      <c r="D4" s="113"/>
      <c r="E4" s="113"/>
      <c r="F4" s="114"/>
    </row>
    <row r="5" spans="1:6" ht="27.6" x14ac:dyDescent="0.3">
      <c r="A5" s="64" t="s">
        <v>5</v>
      </c>
      <c r="B5" s="1" t="s">
        <v>6</v>
      </c>
      <c r="C5" s="3" t="s">
        <v>7</v>
      </c>
      <c r="D5" s="1" t="s">
        <v>8</v>
      </c>
      <c r="E5" s="4" t="s">
        <v>9</v>
      </c>
      <c r="F5" s="65" t="s">
        <v>10</v>
      </c>
    </row>
    <row r="6" spans="1:6" x14ac:dyDescent="0.3">
      <c r="A6" s="66" t="s">
        <v>11</v>
      </c>
      <c r="B6" s="5" t="s">
        <v>12</v>
      </c>
      <c r="C6" s="148"/>
      <c r="D6" s="225"/>
      <c r="E6" s="32"/>
      <c r="F6" s="67">
        <f>SUM(F7:F34)/2</f>
        <v>0</v>
      </c>
    </row>
    <row r="7" spans="1:6" x14ac:dyDescent="0.3">
      <c r="A7" s="136"/>
      <c r="B7" s="166" t="s">
        <v>13</v>
      </c>
      <c r="C7" s="34"/>
      <c r="D7" s="226"/>
      <c r="E7" s="33"/>
      <c r="F7" s="68"/>
    </row>
    <row r="8" spans="1:6" ht="55.2" x14ac:dyDescent="0.3">
      <c r="A8" s="137"/>
      <c r="B8" s="166" t="s">
        <v>14</v>
      </c>
      <c r="C8" s="34" t="s">
        <v>15</v>
      </c>
      <c r="D8" s="226"/>
      <c r="E8" s="33"/>
      <c r="F8" s="68"/>
    </row>
    <row r="9" spans="1:6" ht="27.6" x14ac:dyDescent="0.3">
      <c r="A9" s="138"/>
      <c r="B9" s="167" t="s">
        <v>16</v>
      </c>
      <c r="C9" s="34" t="s">
        <v>15</v>
      </c>
      <c r="D9" s="35"/>
      <c r="E9" s="33"/>
      <c r="F9" s="68"/>
    </row>
    <row r="10" spans="1:6" ht="55.2" x14ac:dyDescent="0.3">
      <c r="A10" s="138"/>
      <c r="B10" s="167" t="s">
        <v>17</v>
      </c>
      <c r="C10" s="34" t="s">
        <v>15</v>
      </c>
      <c r="D10" s="35"/>
      <c r="E10" s="33"/>
      <c r="F10" s="68"/>
    </row>
    <row r="11" spans="1:6" ht="41.4" x14ac:dyDescent="0.3">
      <c r="A11" s="138"/>
      <c r="B11" s="167" t="s">
        <v>18</v>
      </c>
      <c r="C11" s="34" t="s">
        <v>15</v>
      </c>
      <c r="D11" s="35"/>
      <c r="E11" s="33"/>
      <c r="F11" s="68"/>
    </row>
    <row r="12" spans="1:6" x14ac:dyDescent="0.3">
      <c r="A12" s="115">
        <v>1.1000000000000001</v>
      </c>
      <c r="B12" s="168" t="s">
        <v>19</v>
      </c>
      <c r="C12" s="149"/>
      <c r="D12" s="227"/>
      <c r="E12" s="48"/>
      <c r="F12" s="69">
        <f>SUM(F13:F18)</f>
        <v>0</v>
      </c>
    </row>
    <row r="13" spans="1:6" ht="27.6" x14ac:dyDescent="0.3">
      <c r="A13" s="138" t="s">
        <v>20</v>
      </c>
      <c r="B13" s="169" t="s">
        <v>21</v>
      </c>
      <c r="C13" s="38" t="s">
        <v>22</v>
      </c>
      <c r="D13" s="34">
        <v>1</v>
      </c>
      <c r="E13" s="37"/>
      <c r="F13" s="68">
        <f>E13*D13</f>
        <v>0</v>
      </c>
    </row>
    <row r="14" spans="1:6" ht="96.6" x14ac:dyDescent="0.3">
      <c r="A14" s="138" t="s">
        <v>23</v>
      </c>
      <c r="B14" s="169" t="s">
        <v>24</v>
      </c>
      <c r="C14" s="38" t="s">
        <v>22</v>
      </c>
      <c r="D14" s="34">
        <v>1</v>
      </c>
      <c r="E14" s="37"/>
      <c r="F14" s="68">
        <f t="shared" ref="F14:F15" si="0">E14*D14</f>
        <v>0</v>
      </c>
    </row>
    <row r="15" spans="1:6" ht="41.4" x14ac:dyDescent="0.3">
      <c r="A15" s="138" t="s">
        <v>25</v>
      </c>
      <c r="B15" s="169" t="s">
        <v>26</v>
      </c>
      <c r="C15" s="38" t="s">
        <v>22</v>
      </c>
      <c r="D15" s="228">
        <v>1</v>
      </c>
      <c r="E15" s="37"/>
      <c r="F15" s="68">
        <f t="shared" si="0"/>
        <v>0</v>
      </c>
    </row>
    <row r="16" spans="1:6" x14ac:dyDescent="0.3">
      <c r="A16" s="138"/>
      <c r="B16" s="169" t="s">
        <v>27</v>
      </c>
      <c r="C16" s="38"/>
      <c r="D16" s="228"/>
      <c r="E16" s="37"/>
      <c r="F16" s="68"/>
    </row>
    <row r="17" spans="1:6" ht="27.6" x14ac:dyDescent="0.3">
      <c r="A17" s="138"/>
      <c r="B17" s="169" t="s">
        <v>28</v>
      </c>
      <c r="C17" s="38" t="s">
        <v>29</v>
      </c>
      <c r="D17" s="34">
        <v>3</v>
      </c>
      <c r="E17" s="37"/>
      <c r="F17" s="68">
        <f t="shared" ref="F17" si="1">E17*D17</f>
        <v>0</v>
      </c>
    </row>
    <row r="18" spans="1:6" ht="55.2" x14ac:dyDescent="0.3">
      <c r="A18" s="138" t="s">
        <v>30</v>
      </c>
      <c r="B18" s="169" t="s">
        <v>31</v>
      </c>
      <c r="C18" s="38" t="s">
        <v>29</v>
      </c>
      <c r="D18" s="34">
        <v>1</v>
      </c>
      <c r="E18" s="37"/>
      <c r="F18" s="68">
        <f>E18*D18</f>
        <v>0</v>
      </c>
    </row>
    <row r="19" spans="1:6" x14ac:dyDescent="0.3">
      <c r="A19" s="139"/>
      <c r="B19" s="170" t="s">
        <v>32</v>
      </c>
      <c r="C19" s="36"/>
      <c r="D19" s="36" t="s">
        <v>33</v>
      </c>
      <c r="E19" s="37"/>
      <c r="F19" s="70">
        <f>SUM(F20:F24)</f>
        <v>0</v>
      </c>
    </row>
    <row r="20" spans="1:6" ht="82.8" x14ac:dyDescent="0.3">
      <c r="A20" s="138" t="s">
        <v>34</v>
      </c>
      <c r="B20" s="169" t="s">
        <v>35</v>
      </c>
      <c r="C20" s="38" t="s">
        <v>22</v>
      </c>
      <c r="D20" s="39">
        <v>1</v>
      </c>
      <c r="E20" s="37"/>
      <c r="F20" s="68">
        <f>E20*D20</f>
        <v>0</v>
      </c>
    </row>
    <row r="21" spans="1:6" ht="55.2" x14ac:dyDescent="0.3">
      <c r="A21" s="138" t="s">
        <v>36</v>
      </c>
      <c r="B21" s="169" t="s">
        <v>37</v>
      </c>
      <c r="C21" s="38" t="s">
        <v>22</v>
      </c>
      <c r="D21" s="39">
        <v>1</v>
      </c>
      <c r="E21" s="37"/>
      <c r="F21" s="68">
        <f t="shared" ref="F21:F26" si="2">E21*D21</f>
        <v>0</v>
      </c>
    </row>
    <row r="22" spans="1:6" ht="41.4" x14ac:dyDescent="0.3">
      <c r="A22" s="138" t="s">
        <v>38</v>
      </c>
      <c r="B22" s="169" t="s">
        <v>39</v>
      </c>
      <c r="C22" s="38" t="s">
        <v>22</v>
      </c>
      <c r="D22" s="39">
        <v>1</v>
      </c>
      <c r="E22" s="37"/>
      <c r="F22" s="68">
        <f t="shared" si="2"/>
        <v>0</v>
      </c>
    </row>
    <row r="23" spans="1:6" ht="96.6" x14ac:dyDescent="0.3">
      <c r="A23" s="138" t="s">
        <v>40</v>
      </c>
      <c r="B23" s="169" t="s">
        <v>41</v>
      </c>
      <c r="C23" s="38" t="s">
        <v>22</v>
      </c>
      <c r="D23" s="39">
        <v>1</v>
      </c>
      <c r="E23" s="37"/>
      <c r="F23" s="68">
        <f t="shared" si="2"/>
        <v>0</v>
      </c>
    </row>
    <row r="24" spans="1:6" ht="82.8" x14ac:dyDescent="0.3">
      <c r="A24" s="138" t="s">
        <v>42</v>
      </c>
      <c r="B24" s="169" t="s">
        <v>43</v>
      </c>
      <c r="C24" s="38" t="s">
        <v>22</v>
      </c>
      <c r="D24" s="39">
        <v>1</v>
      </c>
      <c r="E24" s="37"/>
      <c r="F24" s="68">
        <f t="shared" si="2"/>
        <v>0</v>
      </c>
    </row>
    <row r="25" spans="1:6" x14ac:dyDescent="0.3">
      <c r="A25" s="115"/>
      <c r="B25" s="168" t="s">
        <v>44</v>
      </c>
      <c r="C25" s="149"/>
      <c r="D25" s="227" t="s">
        <v>33</v>
      </c>
      <c r="E25" s="48"/>
      <c r="F25" s="69">
        <f>SUM(F26)</f>
        <v>0</v>
      </c>
    </row>
    <row r="26" spans="1:6" ht="138" x14ac:dyDescent="0.3">
      <c r="A26" s="138" t="s">
        <v>45</v>
      </c>
      <c r="B26" s="169" t="s">
        <v>46</v>
      </c>
      <c r="C26" s="38" t="s">
        <v>22</v>
      </c>
      <c r="D26" s="39">
        <v>1</v>
      </c>
      <c r="E26" s="37"/>
      <c r="F26" s="68">
        <f t="shared" si="2"/>
        <v>0</v>
      </c>
    </row>
    <row r="27" spans="1:6" x14ac:dyDescent="0.3">
      <c r="A27" s="115"/>
      <c r="B27" s="168" t="s">
        <v>47</v>
      </c>
      <c r="C27" s="149"/>
      <c r="D27" s="227"/>
      <c r="E27" s="48"/>
      <c r="F27" s="69">
        <f>SUM(F28:F34)</f>
        <v>0</v>
      </c>
    </row>
    <row r="28" spans="1:6" ht="86.4" x14ac:dyDescent="0.3">
      <c r="A28" s="138" t="s">
        <v>48</v>
      </c>
      <c r="B28" s="171" t="s">
        <v>49</v>
      </c>
      <c r="C28" s="36"/>
      <c r="D28" s="36" t="s">
        <v>33</v>
      </c>
      <c r="E28" s="40"/>
      <c r="F28" s="71"/>
    </row>
    <row r="29" spans="1:6" ht="41.4" x14ac:dyDescent="0.3">
      <c r="A29" s="138" t="s">
        <v>50</v>
      </c>
      <c r="B29" s="169" t="s">
        <v>51</v>
      </c>
      <c r="C29" s="36" t="s">
        <v>22</v>
      </c>
      <c r="D29" s="39">
        <v>1</v>
      </c>
      <c r="E29" s="37"/>
      <c r="F29" s="71">
        <f>E29*D29</f>
        <v>0</v>
      </c>
    </row>
    <row r="30" spans="1:6" ht="41.4" x14ac:dyDescent="0.3">
      <c r="A30" s="138" t="s">
        <v>52</v>
      </c>
      <c r="B30" s="169" t="s">
        <v>53</v>
      </c>
      <c r="C30" s="38" t="s">
        <v>22</v>
      </c>
      <c r="D30" s="39">
        <v>1</v>
      </c>
      <c r="E30" s="37"/>
      <c r="F30" s="71">
        <f t="shared" ref="F30:F34" si="3">E30*D30</f>
        <v>0</v>
      </c>
    </row>
    <row r="31" spans="1:6" ht="27.6" x14ac:dyDescent="0.3">
      <c r="A31" s="138" t="s">
        <v>54</v>
      </c>
      <c r="B31" s="169" t="s">
        <v>55</v>
      </c>
      <c r="C31" s="38" t="s">
        <v>22</v>
      </c>
      <c r="D31" s="39">
        <v>1</v>
      </c>
      <c r="E31" s="37"/>
      <c r="F31" s="71">
        <f t="shared" si="3"/>
        <v>0</v>
      </c>
    </row>
    <row r="32" spans="1:6" ht="41.4" x14ac:dyDescent="0.3">
      <c r="A32" s="138" t="s">
        <v>56</v>
      </c>
      <c r="B32" s="169" t="s">
        <v>57</v>
      </c>
      <c r="C32" s="38" t="s">
        <v>22</v>
      </c>
      <c r="D32" s="39">
        <v>1</v>
      </c>
      <c r="E32" s="37"/>
      <c r="F32" s="71">
        <f t="shared" si="3"/>
        <v>0</v>
      </c>
    </row>
    <row r="33" spans="1:6" ht="27.6" x14ac:dyDescent="0.3">
      <c r="A33" s="138" t="s">
        <v>58</v>
      </c>
      <c r="B33" s="169" t="s">
        <v>59</v>
      </c>
      <c r="C33" s="38" t="s">
        <v>22</v>
      </c>
      <c r="D33" s="39">
        <v>1</v>
      </c>
      <c r="E33" s="37"/>
      <c r="F33" s="71">
        <f t="shared" si="3"/>
        <v>0</v>
      </c>
    </row>
    <row r="34" spans="1:6" ht="41.4" x14ac:dyDescent="0.3">
      <c r="A34" s="138" t="s">
        <v>60</v>
      </c>
      <c r="B34" s="169" t="s">
        <v>61</v>
      </c>
      <c r="C34" s="38" t="s">
        <v>62</v>
      </c>
      <c r="D34" s="39">
        <v>6</v>
      </c>
      <c r="E34" s="37"/>
      <c r="F34" s="71">
        <f t="shared" si="3"/>
        <v>0</v>
      </c>
    </row>
    <row r="35" spans="1:6" x14ac:dyDescent="0.3">
      <c r="A35" s="134"/>
      <c r="B35" s="172"/>
      <c r="C35" s="8"/>
      <c r="D35" s="8"/>
      <c r="E35" s="29"/>
      <c r="F35" s="72"/>
    </row>
    <row r="36" spans="1:6" x14ac:dyDescent="0.3">
      <c r="A36" s="140" t="s">
        <v>63</v>
      </c>
      <c r="B36" s="173" t="s">
        <v>64</v>
      </c>
      <c r="C36" s="150" t="s">
        <v>7</v>
      </c>
      <c r="D36" s="41" t="s">
        <v>8</v>
      </c>
      <c r="E36" s="41"/>
      <c r="F36" s="73" t="s">
        <v>10</v>
      </c>
    </row>
    <row r="37" spans="1:6" x14ac:dyDescent="0.3">
      <c r="A37" s="141" t="s">
        <v>65</v>
      </c>
      <c r="B37" s="174" t="s">
        <v>66</v>
      </c>
      <c r="C37" s="42"/>
      <c r="D37" s="42">
        <v>1</v>
      </c>
      <c r="E37" s="42"/>
      <c r="F37" s="74">
        <f>SUM(F38:F191)/2</f>
        <v>0</v>
      </c>
    </row>
    <row r="38" spans="1:6" x14ac:dyDescent="0.3">
      <c r="A38" s="115">
        <v>2</v>
      </c>
      <c r="B38" s="168" t="s">
        <v>67</v>
      </c>
      <c r="C38" s="149"/>
      <c r="D38" s="227"/>
      <c r="E38" s="48"/>
      <c r="F38" s="69">
        <f>SUM(F40:F89)</f>
        <v>0</v>
      </c>
    </row>
    <row r="39" spans="1:6" x14ac:dyDescent="0.3">
      <c r="A39" s="116"/>
      <c r="B39" s="175" t="s">
        <v>68</v>
      </c>
      <c r="C39" s="151"/>
      <c r="D39" s="6"/>
      <c r="E39" s="9"/>
      <c r="F39" s="75"/>
    </row>
    <row r="40" spans="1:6" x14ac:dyDescent="0.3">
      <c r="A40" s="116" t="s">
        <v>69</v>
      </c>
      <c r="B40" s="176" t="s">
        <v>70</v>
      </c>
      <c r="C40" s="151">
        <v>422.40000000000003</v>
      </c>
      <c r="D40" s="6" t="s">
        <v>71</v>
      </c>
      <c r="E40" s="9"/>
      <c r="F40" s="75">
        <f>E40*C40</f>
        <v>0</v>
      </c>
    </row>
    <row r="41" spans="1:6" ht="27.6" x14ac:dyDescent="0.3">
      <c r="A41" s="116" t="s">
        <v>72</v>
      </c>
      <c r="B41" s="176" t="s">
        <v>73</v>
      </c>
      <c r="C41" s="151">
        <v>422.40000000000003</v>
      </c>
      <c r="D41" s="6" t="s">
        <v>71</v>
      </c>
      <c r="E41" s="9"/>
      <c r="F41" s="75">
        <f t="shared" ref="F41:F89" si="4">E41*C41</f>
        <v>0</v>
      </c>
    </row>
    <row r="42" spans="1:6" ht="27.6" x14ac:dyDescent="0.3">
      <c r="A42" s="116" t="s">
        <v>74</v>
      </c>
      <c r="B42" s="176" t="s">
        <v>75</v>
      </c>
      <c r="C42" s="151">
        <v>156.48000000000002</v>
      </c>
      <c r="D42" s="6" t="s">
        <v>76</v>
      </c>
      <c r="E42" s="9"/>
      <c r="F42" s="75">
        <f t="shared" si="4"/>
        <v>0</v>
      </c>
    </row>
    <row r="43" spans="1:6" x14ac:dyDescent="0.3">
      <c r="A43" s="116" t="s">
        <v>77</v>
      </c>
      <c r="B43" s="176" t="s">
        <v>78</v>
      </c>
      <c r="C43" s="151">
        <v>53.635199999999998</v>
      </c>
      <c r="D43" s="6" t="s">
        <v>76</v>
      </c>
      <c r="E43" s="9"/>
      <c r="F43" s="75">
        <f t="shared" si="4"/>
        <v>0</v>
      </c>
    </row>
    <row r="44" spans="1:6" x14ac:dyDescent="0.3">
      <c r="A44" s="116"/>
      <c r="B44" s="175" t="s">
        <v>79</v>
      </c>
      <c r="C44" s="151"/>
      <c r="D44" s="6"/>
      <c r="E44" s="9"/>
      <c r="F44" s="75">
        <f t="shared" si="4"/>
        <v>0</v>
      </c>
    </row>
    <row r="45" spans="1:6" ht="27.6" x14ac:dyDescent="0.3">
      <c r="A45" s="116" t="s">
        <v>80</v>
      </c>
      <c r="B45" s="176" t="s">
        <v>81</v>
      </c>
      <c r="C45" s="151">
        <v>48.963200000000001</v>
      </c>
      <c r="D45" s="6" t="s">
        <v>76</v>
      </c>
      <c r="E45" s="9"/>
      <c r="F45" s="75">
        <f t="shared" si="4"/>
        <v>0</v>
      </c>
    </row>
    <row r="46" spans="1:6" x14ac:dyDescent="0.3">
      <c r="A46" s="121"/>
      <c r="B46" s="175" t="s">
        <v>82</v>
      </c>
      <c r="C46" s="151"/>
      <c r="D46" s="6"/>
      <c r="E46" s="9"/>
      <c r="F46" s="75">
        <f t="shared" si="4"/>
        <v>0</v>
      </c>
    </row>
    <row r="47" spans="1:6" x14ac:dyDescent="0.3">
      <c r="A47" s="116" t="s">
        <v>83</v>
      </c>
      <c r="B47" s="176" t="s">
        <v>84</v>
      </c>
      <c r="C47" s="151">
        <v>33.824000000000005</v>
      </c>
      <c r="D47" s="6" t="s">
        <v>76</v>
      </c>
      <c r="E47" s="9"/>
      <c r="F47" s="75">
        <f t="shared" si="4"/>
        <v>0</v>
      </c>
    </row>
    <row r="48" spans="1:6" x14ac:dyDescent="0.3">
      <c r="A48" s="121"/>
      <c r="B48" s="175" t="s">
        <v>85</v>
      </c>
      <c r="C48" s="151"/>
      <c r="D48" s="6"/>
      <c r="E48" s="9"/>
      <c r="F48" s="75">
        <f t="shared" si="4"/>
        <v>0</v>
      </c>
    </row>
    <row r="49" spans="1:6" ht="27.6" x14ac:dyDescent="0.3">
      <c r="A49" s="116" t="s">
        <v>86</v>
      </c>
      <c r="B49" s="176" t="s">
        <v>87</v>
      </c>
      <c r="C49" s="151">
        <v>48</v>
      </c>
      <c r="D49" s="6" t="s">
        <v>76</v>
      </c>
      <c r="E49" s="9"/>
      <c r="F49" s="75">
        <f t="shared" si="4"/>
        <v>0</v>
      </c>
    </row>
    <row r="50" spans="1:6" x14ac:dyDescent="0.3">
      <c r="A50" s="121"/>
      <c r="B50" s="175" t="s">
        <v>88</v>
      </c>
      <c r="C50" s="151"/>
      <c r="D50" s="6"/>
      <c r="E50" s="9"/>
      <c r="F50" s="75">
        <f t="shared" si="4"/>
        <v>0</v>
      </c>
    </row>
    <row r="51" spans="1:6" x14ac:dyDescent="0.3">
      <c r="A51" s="116" t="s">
        <v>89</v>
      </c>
      <c r="B51" s="176" t="s">
        <v>90</v>
      </c>
      <c r="C51" s="151">
        <v>136.44</v>
      </c>
      <c r="D51" s="6" t="s">
        <v>76</v>
      </c>
      <c r="E51" s="9"/>
      <c r="F51" s="75">
        <f t="shared" si="4"/>
        <v>0</v>
      </c>
    </row>
    <row r="52" spans="1:6" x14ac:dyDescent="0.3">
      <c r="A52" s="116" t="s">
        <v>91</v>
      </c>
      <c r="B52" s="176" t="s">
        <v>92</v>
      </c>
      <c r="C52" s="151">
        <v>11.520000000000001</v>
      </c>
      <c r="D52" s="6" t="s">
        <v>76</v>
      </c>
      <c r="E52" s="9"/>
      <c r="F52" s="75">
        <f t="shared" si="4"/>
        <v>0</v>
      </c>
    </row>
    <row r="53" spans="1:6" x14ac:dyDescent="0.3">
      <c r="A53" s="116" t="s">
        <v>93</v>
      </c>
      <c r="B53" s="176" t="s">
        <v>94</v>
      </c>
      <c r="C53" s="151">
        <v>14.049600000000002</v>
      </c>
      <c r="D53" s="6" t="s">
        <v>76</v>
      </c>
      <c r="E53" s="9"/>
      <c r="F53" s="75">
        <f t="shared" si="4"/>
        <v>0</v>
      </c>
    </row>
    <row r="54" spans="1:6" x14ac:dyDescent="0.3">
      <c r="A54" s="121"/>
      <c r="B54" s="176" t="s">
        <v>95</v>
      </c>
      <c r="C54" s="151"/>
      <c r="D54" s="6"/>
      <c r="E54" s="9"/>
      <c r="F54" s="75"/>
    </row>
    <row r="55" spans="1:6" ht="27.6" x14ac:dyDescent="0.3">
      <c r="A55" s="116" t="s">
        <v>96</v>
      </c>
      <c r="B55" s="176" t="s">
        <v>97</v>
      </c>
      <c r="C55" s="151">
        <v>445.464</v>
      </c>
      <c r="D55" s="6" t="s">
        <v>71</v>
      </c>
      <c r="E55" s="9"/>
      <c r="F55" s="75">
        <f t="shared" si="4"/>
        <v>0</v>
      </c>
    </row>
    <row r="56" spans="1:6" x14ac:dyDescent="0.3">
      <c r="A56" s="116" t="s">
        <v>98</v>
      </c>
      <c r="B56" s="176" t="s">
        <v>92</v>
      </c>
      <c r="C56" s="151">
        <v>28.8</v>
      </c>
      <c r="D56" s="6" t="s">
        <v>71</v>
      </c>
      <c r="E56" s="9"/>
      <c r="F56" s="75">
        <f t="shared" si="4"/>
        <v>0</v>
      </c>
    </row>
    <row r="57" spans="1:6" x14ac:dyDescent="0.3">
      <c r="A57" s="121"/>
      <c r="B57" s="176" t="s">
        <v>99</v>
      </c>
      <c r="C57" s="151"/>
      <c r="D57" s="6"/>
      <c r="E57" s="9"/>
      <c r="F57" s="75"/>
    </row>
    <row r="58" spans="1:6" ht="41.4" x14ac:dyDescent="0.3">
      <c r="A58" s="116" t="s">
        <v>100</v>
      </c>
      <c r="B58" s="177" t="s">
        <v>101</v>
      </c>
      <c r="C58" s="152">
        <v>297</v>
      </c>
      <c r="D58" s="229" t="s">
        <v>71</v>
      </c>
      <c r="E58" s="7"/>
      <c r="F58" s="75">
        <f t="shared" si="4"/>
        <v>0</v>
      </c>
    </row>
    <row r="59" spans="1:6" x14ac:dyDescent="0.3">
      <c r="A59" s="116" t="s">
        <v>102</v>
      </c>
      <c r="B59" s="176" t="s">
        <v>92</v>
      </c>
      <c r="C59" s="151">
        <v>19.2</v>
      </c>
      <c r="D59" s="6" t="s">
        <v>71</v>
      </c>
      <c r="E59" s="9"/>
      <c r="F59" s="75">
        <f t="shared" si="4"/>
        <v>0</v>
      </c>
    </row>
    <row r="60" spans="1:6" x14ac:dyDescent="0.3">
      <c r="A60" s="121"/>
      <c r="B60" s="175" t="s">
        <v>103</v>
      </c>
      <c r="C60" s="151"/>
      <c r="D60" s="6"/>
      <c r="E60" s="9"/>
      <c r="F60" s="75"/>
    </row>
    <row r="61" spans="1:6" x14ac:dyDescent="0.3">
      <c r="A61" s="116"/>
      <c r="B61" s="176" t="s">
        <v>104</v>
      </c>
      <c r="C61" s="151"/>
      <c r="D61" s="6"/>
      <c r="E61" s="9"/>
      <c r="F61" s="75"/>
    </row>
    <row r="62" spans="1:6" x14ac:dyDescent="0.3">
      <c r="A62" s="116" t="s">
        <v>105</v>
      </c>
      <c r="B62" s="176" t="s">
        <v>106</v>
      </c>
      <c r="C62" s="151">
        <v>2.8320000000000003</v>
      </c>
      <c r="D62" s="6" t="s">
        <v>76</v>
      </c>
      <c r="E62" s="9"/>
      <c r="F62" s="75">
        <f t="shared" si="4"/>
        <v>0</v>
      </c>
    </row>
    <row r="63" spans="1:6" x14ac:dyDescent="0.3">
      <c r="A63" s="116" t="s">
        <v>107</v>
      </c>
      <c r="B63" s="176" t="s">
        <v>108</v>
      </c>
      <c r="C63" s="151">
        <v>1.224</v>
      </c>
      <c r="D63" s="6" t="s">
        <v>76</v>
      </c>
      <c r="E63" s="9"/>
      <c r="F63" s="75">
        <f t="shared" si="4"/>
        <v>0</v>
      </c>
    </row>
    <row r="64" spans="1:6" x14ac:dyDescent="0.3">
      <c r="A64" s="121"/>
      <c r="B64" s="178" t="s">
        <v>109</v>
      </c>
      <c r="C64" s="151"/>
      <c r="D64" s="6"/>
      <c r="E64" s="9"/>
      <c r="F64" s="75"/>
    </row>
    <row r="65" spans="1:6" x14ac:dyDescent="0.3">
      <c r="A65" s="116" t="s">
        <v>110</v>
      </c>
      <c r="B65" s="176" t="s">
        <v>111</v>
      </c>
      <c r="C65" s="151">
        <v>21.184800000000003</v>
      </c>
      <c r="D65" s="6" t="s">
        <v>76</v>
      </c>
      <c r="E65" s="9"/>
      <c r="F65" s="75">
        <f t="shared" si="4"/>
        <v>0</v>
      </c>
    </row>
    <row r="66" spans="1:6" x14ac:dyDescent="0.3">
      <c r="A66" s="116" t="s">
        <v>112</v>
      </c>
      <c r="B66" s="176" t="s">
        <v>113</v>
      </c>
      <c r="C66" s="151">
        <v>2.484</v>
      </c>
      <c r="D66" s="6" t="s">
        <v>76</v>
      </c>
      <c r="E66" s="9"/>
      <c r="F66" s="75">
        <f t="shared" si="4"/>
        <v>0</v>
      </c>
    </row>
    <row r="67" spans="1:6" x14ac:dyDescent="0.3">
      <c r="A67" s="116" t="s">
        <v>114</v>
      </c>
      <c r="B67" s="176" t="s">
        <v>115</v>
      </c>
      <c r="C67" s="151">
        <v>1.6560000000000001</v>
      </c>
      <c r="D67" s="6" t="s">
        <v>76</v>
      </c>
      <c r="E67" s="9"/>
      <c r="F67" s="75">
        <f t="shared" si="4"/>
        <v>0</v>
      </c>
    </row>
    <row r="68" spans="1:6" x14ac:dyDescent="0.3">
      <c r="A68" s="116" t="s">
        <v>116</v>
      </c>
      <c r="B68" s="176" t="s">
        <v>117</v>
      </c>
      <c r="C68" s="151">
        <v>6.0960000000000001</v>
      </c>
      <c r="D68" s="6" t="s">
        <v>76</v>
      </c>
      <c r="E68" s="9"/>
      <c r="F68" s="75">
        <f t="shared" si="4"/>
        <v>0</v>
      </c>
    </row>
    <row r="69" spans="1:6" x14ac:dyDescent="0.3">
      <c r="A69" s="121"/>
      <c r="B69" s="176" t="s">
        <v>118</v>
      </c>
      <c r="C69" s="151">
        <v>2.88</v>
      </c>
      <c r="D69" s="6" t="s">
        <v>76</v>
      </c>
      <c r="E69" s="9"/>
      <c r="F69" s="75">
        <f t="shared" si="4"/>
        <v>0</v>
      </c>
    </row>
    <row r="70" spans="1:6" x14ac:dyDescent="0.3">
      <c r="A70" s="116" t="s">
        <v>119</v>
      </c>
      <c r="B70" s="176" t="s">
        <v>120</v>
      </c>
      <c r="C70" s="151">
        <v>29.700000000000003</v>
      </c>
      <c r="D70" s="6" t="s">
        <v>76</v>
      </c>
      <c r="E70" s="9"/>
      <c r="F70" s="75">
        <f t="shared" si="4"/>
        <v>0</v>
      </c>
    </row>
    <row r="71" spans="1:6" x14ac:dyDescent="0.3">
      <c r="A71" s="116" t="s">
        <v>121</v>
      </c>
      <c r="B71" s="176" t="s">
        <v>122</v>
      </c>
      <c r="C71" s="151">
        <v>7.0248000000000008</v>
      </c>
      <c r="D71" s="6" t="s">
        <v>76</v>
      </c>
      <c r="E71" s="9"/>
      <c r="F71" s="75">
        <f t="shared" si="4"/>
        <v>0</v>
      </c>
    </row>
    <row r="72" spans="1:6" x14ac:dyDescent="0.3">
      <c r="A72" s="121"/>
      <c r="B72" s="178" t="s">
        <v>123</v>
      </c>
      <c r="C72" s="151"/>
      <c r="D72" s="6"/>
      <c r="E72" s="9"/>
      <c r="F72" s="75"/>
    </row>
    <row r="73" spans="1:6" ht="27.6" x14ac:dyDescent="0.3">
      <c r="A73" s="116"/>
      <c r="B73" s="176" t="s">
        <v>124</v>
      </c>
      <c r="C73" s="151"/>
      <c r="D73" s="6"/>
      <c r="E73" s="9"/>
      <c r="F73" s="75"/>
    </row>
    <row r="74" spans="1:6" x14ac:dyDescent="0.3">
      <c r="A74" s="116" t="s">
        <v>125</v>
      </c>
      <c r="B74" s="176" t="s">
        <v>126</v>
      </c>
      <c r="C74" s="151">
        <v>268.81284857142856</v>
      </c>
      <c r="D74" s="6" t="s">
        <v>127</v>
      </c>
      <c r="E74" s="9"/>
      <c r="F74" s="75">
        <f t="shared" si="4"/>
        <v>0</v>
      </c>
    </row>
    <row r="75" spans="1:6" x14ac:dyDescent="0.3">
      <c r="A75" s="116" t="s">
        <v>128</v>
      </c>
      <c r="B75" s="176" t="s">
        <v>129</v>
      </c>
      <c r="C75" s="151">
        <v>2953.1839999999993</v>
      </c>
      <c r="D75" s="6" t="s">
        <v>127</v>
      </c>
      <c r="E75" s="9"/>
      <c r="F75" s="75">
        <f t="shared" si="4"/>
        <v>0</v>
      </c>
    </row>
    <row r="76" spans="1:6" x14ac:dyDescent="0.3">
      <c r="A76" s="116" t="s">
        <v>130</v>
      </c>
      <c r="B76" s="176" t="s">
        <v>131</v>
      </c>
      <c r="C76" s="151">
        <v>793.41719999999987</v>
      </c>
      <c r="D76" s="6" t="s">
        <v>127</v>
      </c>
      <c r="E76" s="9"/>
      <c r="F76" s="75">
        <f t="shared" si="4"/>
        <v>0</v>
      </c>
    </row>
    <row r="77" spans="1:6" ht="28.8" x14ac:dyDescent="0.3">
      <c r="A77" s="121"/>
      <c r="B77" s="179" t="s">
        <v>132</v>
      </c>
      <c r="C77" s="151"/>
      <c r="D77" s="6"/>
      <c r="E77" s="9"/>
      <c r="F77" s="75"/>
    </row>
    <row r="78" spans="1:6" x14ac:dyDescent="0.3">
      <c r="A78" s="116" t="s">
        <v>133</v>
      </c>
      <c r="B78" s="176" t="s">
        <v>92</v>
      </c>
      <c r="C78" s="151">
        <v>19.2</v>
      </c>
      <c r="D78" s="6" t="s">
        <v>71</v>
      </c>
      <c r="E78" s="9"/>
      <c r="F78" s="75">
        <f t="shared" si="4"/>
        <v>0</v>
      </c>
    </row>
    <row r="79" spans="1:6" x14ac:dyDescent="0.3">
      <c r="A79" s="121"/>
      <c r="B79" s="179" t="s">
        <v>134</v>
      </c>
      <c r="C79" s="151"/>
      <c r="D79" s="6"/>
      <c r="E79" s="9"/>
      <c r="F79" s="75"/>
    </row>
    <row r="80" spans="1:6" x14ac:dyDescent="0.3">
      <c r="A80" s="116" t="s">
        <v>135</v>
      </c>
      <c r="B80" s="180" t="s">
        <v>136</v>
      </c>
      <c r="C80" s="153">
        <v>85.2</v>
      </c>
      <c r="D80" s="8" t="s">
        <v>71</v>
      </c>
      <c r="E80" s="9"/>
      <c r="F80" s="75">
        <f t="shared" si="4"/>
        <v>0</v>
      </c>
    </row>
    <row r="81" spans="1:6" x14ac:dyDescent="0.3">
      <c r="A81" s="116" t="s">
        <v>137</v>
      </c>
      <c r="B81" s="177" t="s">
        <v>138</v>
      </c>
      <c r="C81" s="152">
        <v>33.119999999999997</v>
      </c>
      <c r="D81" s="229" t="s">
        <v>71</v>
      </c>
      <c r="E81" s="7"/>
      <c r="F81" s="75">
        <f t="shared" si="4"/>
        <v>0</v>
      </c>
    </row>
    <row r="82" spans="1:6" x14ac:dyDescent="0.3">
      <c r="A82" s="116" t="s">
        <v>139</v>
      </c>
      <c r="B82" s="177" t="s">
        <v>140</v>
      </c>
      <c r="C82" s="152">
        <v>19.8</v>
      </c>
      <c r="D82" s="229" t="s">
        <v>71</v>
      </c>
      <c r="E82" s="7"/>
      <c r="F82" s="75">
        <f t="shared" si="4"/>
        <v>0</v>
      </c>
    </row>
    <row r="83" spans="1:6" x14ac:dyDescent="0.3">
      <c r="A83" s="116" t="s">
        <v>141</v>
      </c>
      <c r="B83" s="177" t="s">
        <v>142</v>
      </c>
      <c r="C83" s="152">
        <v>4.8000000000000007</v>
      </c>
      <c r="D83" s="229" t="s">
        <v>71</v>
      </c>
      <c r="E83" s="7"/>
      <c r="F83" s="75">
        <f t="shared" si="4"/>
        <v>0</v>
      </c>
    </row>
    <row r="84" spans="1:6" x14ac:dyDescent="0.3">
      <c r="A84" s="121"/>
      <c r="B84" s="181" t="s">
        <v>143</v>
      </c>
      <c r="C84" s="152"/>
      <c r="D84" s="229"/>
      <c r="E84" s="7"/>
      <c r="F84" s="75"/>
    </row>
    <row r="85" spans="1:6" ht="43.2" x14ac:dyDescent="0.3">
      <c r="A85" s="116"/>
      <c r="B85" s="182" t="s">
        <v>144</v>
      </c>
      <c r="C85" s="152"/>
      <c r="D85" s="229"/>
      <c r="E85" s="7"/>
      <c r="F85" s="75"/>
    </row>
    <row r="86" spans="1:6" x14ac:dyDescent="0.3">
      <c r="A86" s="116" t="s">
        <v>145</v>
      </c>
      <c r="B86" s="177" t="s">
        <v>146</v>
      </c>
      <c r="C86" s="152">
        <v>104.32000000000001</v>
      </c>
      <c r="D86" s="229" t="s">
        <v>71</v>
      </c>
      <c r="E86" s="7"/>
      <c r="F86" s="75">
        <f t="shared" si="4"/>
        <v>0</v>
      </c>
    </row>
    <row r="87" spans="1:6" x14ac:dyDescent="0.3">
      <c r="A87" s="121"/>
      <c r="B87" s="182" t="s">
        <v>147</v>
      </c>
      <c r="C87" s="152"/>
      <c r="D87" s="229"/>
      <c r="E87" s="7"/>
      <c r="F87" s="75"/>
    </row>
    <row r="88" spans="1:6" x14ac:dyDescent="0.3">
      <c r="A88" s="116" t="s">
        <v>148</v>
      </c>
      <c r="B88" s="177" t="s">
        <v>149</v>
      </c>
      <c r="C88" s="152">
        <v>104.32000000000001</v>
      </c>
      <c r="D88" s="229" t="s">
        <v>71</v>
      </c>
      <c r="E88" s="7"/>
      <c r="F88" s="75">
        <f t="shared" si="4"/>
        <v>0</v>
      </c>
    </row>
    <row r="89" spans="1:6" ht="27.6" x14ac:dyDescent="0.3">
      <c r="A89" s="116" t="s">
        <v>150</v>
      </c>
      <c r="B89" s="177" t="s">
        <v>151</v>
      </c>
      <c r="C89" s="152">
        <v>104.32000000000001</v>
      </c>
      <c r="D89" s="229" t="s">
        <v>71</v>
      </c>
      <c r="E89" s="7"/>
      <c r="F89" s="75">
        <f t="shared" si="4"/>
        <v>0</v>
      </c>
    </row>
    <row r="90" spans="1:6" x14ac:dyDescent="0.3">
      <c r="A90" s="115">
        <v>2.2000000000000002</v>
      </c>
      <c r="B90" s="168" t="s">
        <v>152</v>
      </c>
      <c r="C90" s="149"/>
      <c r="D90" s="227"/>
      <c r="E90" s="48"/>
      <c r="F90" s="69">
        <f>SUM(F91:F111)</f>
        <v>0</v>
      </c>
    </row>
    <row r="91" spans="1:6" ht="27.6" x14ac:dyDescent="0.3">
      <c r="A91" s="116"/>
      <c r="B91" s="175" t="s">
        <v>153</v>
      </c>
      <c r="C91" s="152"/>
      <c r="D91" s="229"/>
      <c r="E91" s="7"/>
      <c r="F91" s="75"/>
    </row>
    <row r="92" spans="1:6" x14ac:dyDescent="0.3">
      <c r="A92" s="116" t="s">
        <v>154</v>
      </c>
      <c r="B92" s="177" t="s">
        <v>155</v>
      </c>
      <c r="C92" s="152">
        <v>1.9440000000000002</v>
      </c>
      <c r="D92" s="229" t="s">
        <v>76</v>
      </c>
      <c r="E92" s="7"/>
      <c r="F92" s="75">
        <f>E92*C92</f>
        <v>0</v>
      </c>
    </row>
    <row r="93" spans="1:6" x14ac:dyDescent="0.3">
      <c r="A93" s="116" t="s">
        <v>156</v>
      </c>
      <c r="B93" s="177" t="s">
        <v>157</v>
      </c>
      <c r="C93" s="152">
        <v>4.120000000000001</v>
      </c>
      <c r="D93" s="229" t="s">
        <v>76</v>
      </c>
      <c r="E93" s="7"/>
      <c r="F93" s="75">
        <f t="shared" ref="F93:F111" si="5">E93*C93</f>
        <v>0</v>
      </c>
    </row>
    <row r="94" spans="1:6" ht="28.8" x14ac:dyDescent="0.3">
      <c r="A94" s="121"/>
      <c r="B94" s="182" t="s">
        <v>124</v>
      </c>
      <c r="C94" s="152"/>
      <c r="D94" s="229"/>
      <c r="E94" s="7"/>
      <c r="F94" s="75"/>
    </row>
    <row r="95" spans="1:6" x14ac:dyDescent="0.3">
      <c r="A95" s="116" t="s">
        <v>158</v>
      </c>
      <c r="B95" s="177" t="s">
        <v>126</v>
      </c>
      <c r="C95" s="152">
        <v>256.85834285714287</v>
      </c>
      <c r="D95" s="229" t="s">
        <v>127</v>
      </c>
      <c r="E95" s="7"/>
      <c r="F95" s="75">
        <f t="shared" si="5"/>
        <v>0</v>
      </c>
    </row>
    <row r="96" spans="1:6" x14ac:dyDescent="0.3">
      <c r="A96" s="116" t="s">
        <v>159</v>
      </c>
      <c r="B96" s="177" t="s">
        <v>131</v>
      </c>
      <c r="C96" s="152">
        <v>833.14679999999998</v>
      </c>
      <c r="D96" s="229" t="s">
        <v>127</v>
      </c>
      <c r="E96" s="7"/>
      <c r="F96" s="75">
        <f t="shared" si="5"/>
        <v>0</v>
      </c>
    </row>
    <row r="97" spans="1:6" x14ac:dyDescent="0.3">
      <c r="A97" s="121"/>
      <c r="B97" s="175" t="s">
        <v>160</v>
      </c>
      <c r="C97" s="151"/>
      <c r="D97" s="6"/>
      <c r="E97" s="9"/>
      <c r="F97" s="75"/>
    </row>
    <row r="98" spans="1:6" x14ac:dyDescent="0.3">
      <c r="A98" s="116" t="s">
        <v>161</v>
      </c>
      <c r="B98" s="176" t="s">
        <v>162</v>
      </c>
      <c r="C98" s="151">
        <v>9</v>
      </c>
      <c r="D98" s="6" t="s">
        <v>163</v>
      </c>
      <c r="E98" s="9"/>
      <c r="F98" s="75">
        <f t="shared" si="5"/>
        <v>0</v>
      </c>
    </row>
    <row r="99" spans="1:6" x14ac:dyDescent="0.3">
      <c r="A99" s="121"/>
      <c r="B99" s="175" t="s">
        <v>164</v>
      </c>
      <c r="C99" s="151"/>
      <c r="D99" s="6"/>
      <c r="E99" s="9"/>
      <c r="F99" s="75"/>
    </row>
    <row r="100" spans="1:6" x14ac:dyDescent="0.3">
      <c r="A100" s="116" t="s">
        <v>165</v>
      </c>
      <c r="B100" s="176" t="s">
        <v>166</v>
      </c>
      <c r="C100" s="151">
        <v>44.711999999999996</v>
      </c>
      <c r="D100" s="6" t="s">
        <v>71</v>
      </c>
      <c r="E100" s="9"/>
      <c r="F100" s="75">
        <f t="shared" si="5"/>
        <v>0</v>
      </c>
    </row>
    <row r="101" spans="1:6" x14ac:dyDescent="0.3">
      <c r="A101" s="116" t="s">
        <v>167</v>
      </c>
      <c r="B101" s="176" t="s">
        <v>157</v>
      </c>
      <c r="C101" s="151">
        <v>63.226999999999997</v>
      </c>
      <c r="D101" s="6" t="s">
        <v>71</v>
      </c>
      <c r="E101" s="9"/>
      <c r="F101" s="75">
        <f t="shared" si="5"/>
        <v>0</v>
      </c>
    </row>
    <row r="102" spans="1:6" x14ac:dyDescent="0.3">
      <c r="A102" s="121"/>
      <c r="B102" s="183" t="s">
        <v>168</v>
      </c>
      <c r="C102" s="151"/>
      <c r="D102" s="6"/>
      <c r="E102" s="9"/>
      <c r="F102" s="75"/>
    </row>
    <row r="103" spans="1:6" x14ac:dyDescent="0.3">
      <c r="A103" s="116"/>
      <c r="B103" s="176" t="s">
        <v>169</v>
      </c>
      <c r="C103" s="151"/>
      <c r="D103" s="6"/>
      <c r="E103" s="9"/>
      <c r="F103" s="75"/>
    </row>
    <row r="104" spans="1:6" ht="28.8" x14ac:dyDescent="0.3">
      <c r="A104" s="116"/>
      <c r="B104" s="182" t="s">
        <v>170</v>
      </c>
      <c r="C104" s="151"/>
      <c r="D104" s="6"/>
      <c r="E104" s="9"/>
      <c r="F104" s="75"/>
    </row>
    <row r="105" spans="1:6" x14ac:dyDescent="0.3">
      <c r="A105" s="116" t="s">
        <v>171</v>
      </c>
      <c r="B105" s="176" t="s">
        <v>172</v>
      </c>
      <c r="C105" s="151">
        <v>101</v>
      </c>
      <c r="D105" s="6" t="s">
        <v>173</v>
      </c>
      <c r="E105" s="9"/>
      <c r="F105" s="75">
        <f t="shared" si="5"/>
        <v>0</v>
      </c>
    </row>
    <row r="106" spans="1:6" x14ac:dyDescent="0.3">
      <c r="A106" s="121"/>
      <c r="B106" s="175" t="s">
        <v>174</v>
      </c>
      <c r="C106" s="151"/>
      <c r="D106" s="6"/>
      <c r="E106" s="9"/>
      <c r="F106" s="75"/>
    </row>
    <row r="107" spans="1:6" x14ac:dyDescent="0.3">
      <c r="A107" s="116"/>
      <c r="B107" s="179" t="s">
        <v>175</v>
      </c>
      <c r="C107" s="151"/>
      <c r="D107" s="6"/>
      <c r="E107" s="9"/>
      <c r="F107" s="75"/>
    </row>
    <row r="108" spans="1:6" ht="27.6" x14ac:dyDescent="0.3">
      <c r="A108" s="116" t="s">
        <v>176</v>
      </c>
      <c r="B108" s="176" t="s">
        <v>177</v>
      </c>
      <c r="C108" s="151">
        <v>177.6</v>
      </c>
      <c r="D108" s="6" t="s">
        <v>71</v>
      </c>
      <c r="E108" s="9"/>
      <c r="F108" s="75">
        <f t="shared" si="5"/>
        <v>0</v>
      </c>
    </row>
    <row r="109" spans="1:6" x14ac:dyDescent="0.3">
      <c r="A109" s="116" t="s">
        <v>178</v>
      </c>
      <c r="B109" s="176" t="s">
        <v>179</v>
      </c>
      <c r="C109" s="151">
        <v>20.8</v>
      </c>
      <c r="D109" s="6" t="s">
        <v>173</v>
      </c>
      <c r="E109" s="9"/>
      <c r="F109" s="75">
        <f t="shared" si="5"/>
        <v>0</v>
      </c>
    </row>
    <row r="110" spans="1:6" ht="27.6" x14ac:dyDescent="0.3">
      <c r="A110" s="116" t="s">
        <v>180</v>
      </c>
      <c r="B110" s="176" t="s">
        <v>181</v>
      </c>
      <c r="C110" s="151">
        <v>60</v>
      </c>
      <c r="D110" s="6" t="s">
        <v>182</v>
      </c>
      <c r="E110" s="9"/>
      <c r="F110" s="75">
        <f t="shared" si="5"/>
        <v>0</v>
      </c>
    </row>
    <row r="111" spans="1:6" x14ac:dyDescent="0.3">
      <c r="A111" s="116" t="s">
        <v>183</v>
      </c>
      <c r="B111" s="176" t="s">
        <v>184</v>
      </c>
      <c r="C111" s="151">
        <v>14.657999999999999</v>
      </c>
      <c r="D111" s="6" t="s">
        <v>71</v>
      </c>
      <c r="E111" s="9"/>
      <c r="F111" s="75">
        <f t="shared" si="5"/>
        <v>0</v>
      </c>
    </row>
    <row r="112" spans="1:6" x14ac:dyDescent="0.3">
      <c r="A112" s="115">
        <v>2.2999999999999998</v>
      </c>
      <c r="B112" s="168" t="s">
        <v>185</v>
      </c>
      <c r="C112" s="149"/>
      <c r="D112" s="227"/>
      <c r="E112" s="48"/>
      <c r="F112" s="69">
        <f>SUM(F114:F135)</f>
        <v>0</v>
      </c>
    </row>
    <row r="113" spans="1:6" x14ac:dyDescent="0.3">
      <c r="A113" s="116"/>
      <c r="B113" s="176" t="s">
        <v>186</v>
      </c>
      <c r="C113" s="151"/>
      <c r="D113" s="6"/>
      <c r="E113" s="9"/>
      <c r="F113" s="75"/>
    </row>
    <row r="114" spans="1:6" ht="41.4" x14ac:dyDescent="0.3">
      <c r="A114" s="116"/>
      <c r="B114" s="175" t="s">
        <v>187</v>
      </c>
      <c r="C114" s="151"/>
      <c r="D114" s="6"/>
      <c r="E114" s="9"/>
      <c r="F114" s="75"/>
    </row>
    <row r="115" spans="1:6" x14ac:dyDescent="0.3">
      <c r="A115" s="116" t="s">
        <v>188</v>
      </c>
      <c r="B115" s="184" t="s">
        <v>189</v>
      </c>
      <c r="C115" s="151">
        <v>95.399999999999991</v>
      </c>
      <c r="D115" s="6" t="s">
        <v>173</v>
      </c>
      <c r="E115" s="9"/>
      <c r="F115" s="75">
        <f>E115*C115</f>
        <v>0</v>
      </c>
    </row>
    <row r="116" spans="1:6" ht="27.6" x14ac:dyDescent="0.3">
      <c r="A116" s="116" t="s">
        <v>190</v>
      </c>
      <c r="B116" s="184" t="s">
        <v>191</v>
      </c>
      <c r="C116" s="151">
        <v>100.8</v>
      </c>
      <c r="D116" s="6" t="s">
        <v>173</v>
      </c>
      <c r="E116" s="9"/>
      <c r="F116" s="75">
        <f t="shared" ref="F116:F135" si="6">E116*C116</f>
        <v>0</v>
      </c>
    </row>
    <row r="117" spans="1:6" ht="27.6" x14ac:dyDescent="0.3">
      <c r="A117" s="116" t="s">
        <v>192</v>
      </c>
      <c r="B117" s="184" t="s">
        <v>193</v>
      </c>
      <c r="C117" s="151">
        <v>144.06181555102313</v>
      </c>
      <c r="D117" s="6" t="s">
        <v>173</v>
      </c>
      <c r="E117" s="9"/>
      <c r="F117" s="75">
        <f t="shared" si="6"/>
        <v>0</v>
      </c>
    </row>
    <row r="118" spans="1:6" ht="27.6" x14ac:dyDescent="0.3">
      <c r="A118" s="116" t="s">
        <v>194</v>
      </c>
      <c r="B118" s="184" t="s">
        <v>195</v>
      </c>
      <c r="C118" s="151">
        <v>99.131317180199986</v>
      </c>
      <c r="D118" s="6" t="s">
        <v>173</v>
      </c>
      <c r="E118" s="9"/>
      <c r="F118" s="75">
        <f t="shared" si="6"/>
        <v>0</v>
      </c>
    </row>
    <row r="119" spans="1:6" ht="41.4" x14ac:dyDescent="0.3">
      <c r="A119" s="116" t="s">
        <v>196</v>
      </c>
      <c r="B119" s="176" t="s">
        <v>197</v>
      </c>
      <c r="C119" s="151">
        <v>404.40000000000003</v>
      </c>
      <c r="D119" s="6" t="s">
        <v>173</v>
      </c>
      <c r="E119" s="9"/>
      <c r="F119" s="75">
        <f t="shared" si="6"/>
        <v>0</v>
      </c>
    </row>
    <row r="120" spans="1:6" x14ac:dyDescent="0.3">
      <c r="A120" s="116" t="s">
        <v>198</v>
      </c>
      <c r="B120" s="176" t="s">
        <v>199</v>
      </c>
      <c r="C120" s="151">
        <v>40</v>
      </c>
      <c r="D120" s="6" t="s">
        <v>200</v>
      </c>
      <c r="E120" s="9"/>
      <c r="F120" s="75">
        <f t="shared" si="6"/>
        <v>0</v>
      </c>
    </row>
    <row r="121" spans="1:6" x14ac:dyDescent="0.3">
      <c r="A121" s="116" t="s">
        <v>201</v>
      </c>
      <c r="B121" s="176" t="s">
        <v>202</v>
      </c>
      <c r="C121" s="151">
        <v>14</v>
      </c>
      <c r="D121" s="6" t="s">
        <v>200</v>
      </c>
      <c r="E121" s="9"/>
      <c r="F121" s="75">
        <f t="shared" si="6"/>
        <v>0</v>
      </c>
    </row>
    <row r="122" spans="1:6" x14ac:dyDescent="0.3">
      <c r="A122" s="121"/>
      <c r="B122" s="176" t="s">
        <v>203</v>
      </c>
      <c r="C122" s="151"/>
      <c r="D122" s="6"/>
      <c r="E122" s="9"/>
      <c r="F122" s="75"/>
    </row>
    <row r="123" spans="1:6" ht="29.4" customHeight="1" x14ac:dyDescent="0.3">
      <c r="A123" s="116" t="s">
        <v>204</v>
      </c>
      <c r="B123" s="176" t="s">
        <v>205</v>
      </c>
      <c r="C123" s="151">
        <v>377.44</v>
      </c>
      <c r="D123" s="6" t="s">
        <v>71</v>
      </c>
      <c r="E123" s="9"/>
      <c r="F123" s="75">
        <f t="shared" si="6"/>
        <v>0</v>
      </c>
    </row>
    <row r="124" spans="1:6" ht="29.1" customHeight="1" x14ac:dyDescent="0.3">
      <c r="A124" s="116" t="s">
        <v>206</v>
      </c>
      <c r="B124" s="176" t="s">
        <v>207</v>
      </c>
      <c r="C124" s="151">
        <v>377.44</v>
      </c>
      <c r="D124" s="6" t="s">
        <v>71</v>
      </c>
      <c r="E124" s="9"/>
      <c r="F124" s="75">
        <f t="shared" si="6"/>
        <v>0</v>
      </c>
    </row>
    <row r="125" spans="1:6" ht="27.6" x14ac:dyDescent="0.3">
      <c r="A125" s="116" t="s">
        <v>208</v>
      </c>
      <c r="B125" s="176" t="s">
        <v>209</v>
      </c>
      <c r="C125" s="151">
        <v>33.700000000000003</v>
      </c>
      <c r="D125" s="6" t="s">
        <v>173</v>
      </c>
      <c r="E125" s="9"/>
      <c r="F125" s="75">
        <f t="shared" si="6"/>
        <v>0</v>
      </c>
    </row>
    <row r="126" spans="1:6" x14ac:dyDescent="0.3">
      <c r="A126" s="121"/>
      <c r="B126" s="176" t="s">
        <v>210</v>
      </c>
      <c r="C126" s="151"/>
      <c r="D126" s="6"/>
      <c r="E126" s="9"/>
      <c r="F126" s="75"/>
    </row>
    <row r="127" spans="1:6" ht="55.2" x14ac:dyDescent="0.3">
      <c r="A127" s="116" t="s">
        <v>211</v>
      </c>
      <c r="B127" s="176" t="s">
        <v>212</v>
      </c>
      <c r="C127" s="151">
        <v>78.600000000000009</v>
      </c>
      <c r="D127" s="6" t="s">
        <v>173</v>
      </c>
      <c r="E127" s="9"/>
      <c r="F127" s="75">
        <f t="shared" si="6"/>
        <v>0</v>
      </c>
    </row>
    <row r="128" spans="1:6" x14ac:dyDescent="0.3">
      <c r="A128" s="121"/>
      <c r="B128" s="185" t="s">
        <v>213</v>
      </c>
      <c r="C128" s="25"/>
      <c r="D128" s="6"/>
      <c r="E128" s="11"/>
      <c r="F128" s="75"/>
    </row>
    <row r="129" spans="1:6" x14ac:dyDescent="0.3">
      <c r="A129" s="117"/>
      <c r="B129" s="186" t="s">
        <v>214</v>
      </c>
      <c r="C129" s="25"/>
      <c r="D129" s="6"/>
      <c r="E129" s="11"/>
      <c r="F129" s="75"/>
    </row>
    <row r="130" spans="1:6" x14ac:dyDescent="0.3">
      <c r="A130" s="116" t="s">
        <v>215</v>
      </c>
      <c r="B130" s="176" t="s">
        <v>216</v>
      </c>
      <c r="C130" s="25">
        <v>67.400000000000006</v>
      </c>
      <c r="D130" s="10" t="s">
        <v>173</v>
      </c>
      <c r="E130" s="11"/>
      <c r="F130" s="75">
        <f t="shared" si="6"/>
        <v>0</v>
      </c>
    </row>
    <row r="131" spans="1:6" x14ac:dyDescent="0.3">
      <c r="A131" s="116" t="s">
        <v>217</v>
      </c>
      <c r="B131" s="176" t="s">
        <v>218</v>
      </c>
      <c r="C131" s="25">
        <v>4</v>
      </c>
      <c r="D131" s="10" t="s">
        <v>200</v>
      </c>
      <c r="E131" s="11"/>
      <c r="F131" s="75">
        <f t="shared" si="6"/>
        <v>0</v>
      </c>
    </row>
    <row r="132" spans="1:6" ht="27.6" x14ac:dyDescent="0.3">
      <c r="A132" s="116" t="s">
        <v>219</v>
      </c>
      <c r="B132" s="187" t="s">
        <v>220</v>
      </c>
      <c r="C132" s="25">
        <v>1</v>
      </c>
      <c r="D132" s="6" t="s">
        <v>221</v>
      </c>
      <c r="E132" s="11"/>
      <c r="F132" s="75">
        <f t="shared" si="6"/>
        <v>0</v>
      </c>
    </row>
    <row r="133" spans="1:6" ht="27.6" x14ac:dyDescent="0.3">
      <c r="A133" s="116" t="s">
        <v>222</v>
      </c>
      <c r="B133" s="187" t="s">
        <v>223</v>
      </c>
      <c r="C133" s="25">
        <v>1</v>
      </c>
      <c r="D133" s="6" t="s">
        <v>221</v>
      </c>
      <c r="E133" s="11"/>
      <c r="F133" s="75">
        <f t="shared" si="6"/>
        <v>0</v>
      </c>
    </row>
    <row r="134" spans="1:6" ht="27.6" x14ac:dyDescent="0.3">
      <c r="A134" s="116" t="s">
        <v>224</v>
      </c>
      <c r="B134" s="176" t="s">
        <v>225</v>
      </c>
      <c r="C134" s="25">
        <v>1</v>
      </c>
      <c r="D134" s="6" t="s">
        <v>221</v>
      </c>
      <c r="E134" s="11"/>
      <c r="F134" s="75">
        <f t="shared" si="6"/>
        <v>0</v>
      </c>
    </row>
    <row r="135" spans="1:6" x14ac:dyDescent="0.3">
      <c r="A135" s="116" t="s">
        <v>226</v>
      </c>
      <c r="B135" s="176" t="s">
        <v>227</v>
      </c>
      <c r="C135" s="25">
        <v>78.600000000000009</v>
      </c>
      <c r="D135" s="6" t="s">
        <v>173</v>
      </c>
      <c r="E135" s="11"/>
      <c r="F135" s="75">
        <f t="shared" si="6"/>
        <v>0</v>
      </c>
    </row>
    <row r="136" spans="1:6" x14ac:dyDescent="0.3">
      <c r="A136" s="115">
        <v>2.4</v>
      </c>
      <c r="B136" s="168" t="s">
        <v>228</v>
      </c>
      <c r="C136" s="149"/>
      <c r="D136" s="227"/>
      <c r="E136" s="48"/>
      <c r="F136" s="69">
        <f>SUM(F139:F152)</f>
        <v>0</v>
      </c>
    </row>
    <row r="137" spans="1:6" ht="43.2" x14ac:dyDescent="0.3">
      <c r="A137" s="116"/>
      <c r="B137" s="179" t="s">
        <v>229</v>
      </c>
      <c r="C137" s="151"/>
      <c r="D137" s="6"/>
      <c r="E137" s="9"/>
      <c r="F137" s="75"/>
    </row>
    <row r="138" spans="1:6" ht="21.6" customHeight="1" x14ac:dyDescent="0.3">
      <c r="A138" s="116"/>
      <c r="B138" s="179" t="s">
        <v>230</v>
      </c>
      <c r="C138" s="151"/>
      <c r="D138" s="6"/>
      <c r="E138" s="9"/>
      <c r="F138" s="75"/>
    </row>
    <row r="139" spans="1:6" ht="96.6" x14ac:dyDescent="0.3">
      <c r="A139" s="116" t="s">
        <v>231</v>
      </c>
      <c r="B139" s="176" t="s">
        <v>232</v>
      </c>
      <c r="C139" s="151">
        <v>4</v>
      </c>
      <c r="D139" s="6" t="s">
        <v>200</v>
      </c>
      <c r="E139" s="9"/>
      <c r="F139" s="75">
        <f>E139*C139</f>
        <v>0</v>
      </c>
    </row>
    <row r="140" spans="1:6" x14ac:dyDescent="0.3">
      <c r="A140" s="142"/>
      <c r="B140" s="179" t="s">
        <v>233</v>
      </c>
      <c r="C140" s="151"/>
      <c r="D140" s="6"/>
      <c r="E140" s="9"/>
      <c r="F140" s="75"/>
    </row>
    <row r="141" spans="1:6" ht="28.8" x14ac:dyDescent="0.3">
      <c r="A141" s="116"/>
      <c r="B141" s="179" t="s">
        <v>234</v>
      </c>
      <c r="C141" s="151"/>
      <c r="D141" s="6"/>
      <c r="E141" s="9"/>
      <c r="F141" s="75"/>
    </row>
    <row r="142" spans="1:6" x14ac:dyDescent="0.3">
      <c r="A142" s="116" t="s">
        <v>235</v>
      </c>
      <c r="B142" s="176" t="s">
        <v>236</v>
      </c>
      <c r="C142" s="151">
        <v>20.52</v>
      </c>
      <c r="D142" s="6" t="s">
        <v>71</v>
      </c>
      <c r="E142" s="43"/>
      <c r="F142" s="75">
        <f t="shared" ref="F142:F152" si="7">E142*C142</f>
        <v>0</v>
      </c>
    </row>
    <row r="143" spans="1:6" ht="17.100000000000001" customHeight="1" x14ac:dyDescent="0.3">
      <c r="A143" s="142"/>
      <c r="B143" s="175" t="s">
        <v>237</v>
      </c>
      <c r="C143" s="151"/>
      <c r="D143" s="6"/>
      <c r="E143" s="9"/>
      <c r="F143" s="75"/>
    </row>
    <row r="144" spans="1:6" ht="72" x14ac:dyDescent="0.3">
      <c r="A144" s="116"/>
      <c r="B144" s="179" t="s">
        <v>238</v>
      </c>
      <c r="C144" s="151"/>
      <c r="D144" s="6"/>
      <c r="E144" s="9"/>
      <c r="F144" s="75"/>
    </row>
    <row r="145" spans="1:6" ht="21.6" customHeight="1" x14ac:dyDescent="0.3">
      <c r="A145" s="116"/>
      <c r="B145" s="179" t="s">
        <v>239</v>
      </c>
      <c r="C145" s="151"/>
      <c r="D145" s="6"/>
      <c r="E145" s="9"/>
      <c r="F145" s="75"/>
    </row>
    <row r="146" spans="1:6" ht="82.8" x14ac:dyDescent="0.3">
      <c r="A146" s="116" t="s">
        <v>240</v>
      </c>
      <c r="B146" s="176" t="s">
        <v>241</v>
      </c>
      <c r="C146" s="151">
        <v>32</v>
      </c>
      <c r="D146" s="6" t="s">
        <v>200</v>
      </c>
      <c r="E146" s="9"/>
      <c r="F146" s="75">
        <f t="shared" si="7"/>
        <v>0</v>
      </c>
    </row>
    <row r="147" spans="1:6" ht="41.4" x14ac:dyDescent="0.3">
      <c r="A147" s="116" t="s">
        <v>242</v>
      </c>
      <c r="B147" s="176" t="s">
        <v>243</v>
      </c>
      <c r="C147" s="151">
        <v>870.40000000000009</v>
      </c>
      <c r="D147" s="6" t="s">
        <v>173</v>
      </c>
      <c r="E147" s="9"/>
      <c r="F147" s="75">
        <f t="shared" si="7"/>
        <v>0</v>
      </c>
    </row>
    <row r="148" spans="1:6" x14ac:dyDescent="0.3">
      <c r="A148" s="116" t="s">
        <v>244</v>
      </c>
      <c r="B148" s="176" t="s">
        <v>245</v>
      </c>
      <c r="C148" s="151">
        <v>32</v>
      </c>
      <c r="D148" s="6" t="s">
        <v>200</v>
      </c>
      <c r="E148" s="9"/>
      <c r="F148" s="75">
        <f t="shared" si="7"/>
        <v>0</v>
      </c>
    </row>
    <row r="149" spans="1:6" x14ac:dyDescent="0.3">
      <c r="A149" s="116" t="s">
        <v>246</v>
      </c>
      <c r="B149" s="176" t="s">
        <v>247</v>
      </c>
      <c r="C149" s="151">
        <v>32</v>
      </c>
      <c r="D149" s="6" t="s">
        <v>200</v>
      </c>
      <c r="E149" s="9"/>
      <c r="F149" s="75">
        <f t="shared" si="7"/>
        <v>0</v>
      </c>
    </row>
    <row r="150" spans="1:6" x14ac:dyDescent="0.3">
      <c r="A150" s="116" t="s">
        <v>248</v>
      </c>
      <c r="B150" s="176" t="s">
        <v>249</v>
      </c>
      <c r="C150" s="151">
        <v>32</v>
      </c>
      <c r="D150" s="6" t="s">
        <v>200</v>
      </c>
      <c r="E150" s="9"/>
      <c r="F150" s="75">
        <f t="shared" si="7"/>
        <v>0</v>
      </c>
    </row>
    <row r="151" spans="1:6" ht="20.100000000000001" customHeight="1" x14ac:dyDescent="0.3">
      <c r="A151" s="142"/>
      <c r="B151" s="179" t="s">
        <v>250</v>
      </c>
      <c r="C151" s="151"/>
      <c r="D151" s="6"/>
      <c r="E151" s="9"/>
      <c r="F151" s="75"/>
    </row>
    <row r="152" spans="1:6" ht="27.6" x14ac:dyDescent="0.3">
      <c r="A152" s="116" t="s">
        <v>251</v>
      </c>
      <c r="B152" s="176" t="s">
        <v>252</v>
      </c>
      <c r="C152" s="151">
        <v>61.44</v>
      </c>
      <c r="D152" s="6" t="s">
        <v>71</v>
      </c>
      <c r="E152" s="9"/>
      <c r="F152" s="75">
        <f t="shared" si="7"/>
        <v>0</v>
      </c>
    </row>
    <row r="153" spans="1:6" x14ac:dyDescent="0.3">
      <c r="A153" s="115">
        <v>2.5</v>
      </c>
      <c r="B153" s="168" t="s">
        <v>253</v>
      </c>
      <c r="C153" s="149"/>
      <c r="D153" s="227"/>
      <c r="E153" s="48"/>
      <c r="F153" s="69">
        <f>SUM(F155:F157)</f>
        <v>0</v>
      </c>
    </row>
    <row r="154" spans="1:6" x14ac:dyDescent="0.3">
      <c r="A154" s="118"/>
      <c r="B154" s="175" t="s">
        <v>254</v>
      </c>
      <c r="C154" s="151"/>
      <c r="D154" s="6"/>
      <c r="E154" s="9"/>
      <c r="F154" s="75"/>
    </row>
    <row r="155" spans="1:6" ht="55.2" x14ac:dyDescent="0.3">
      <c r="A155" s="118" t="s">
        <v>255</v>
      </c>
      <c r="B155" s="176" t="s">
        <v>256</v>
      </c>
      <c r="C155" s="151">
        <v>1</v>
      </c>
      <c r="D155" s="230" t="s">
        <v>632</v>
      </c>
      <c r="E155" s="9"/>
      <c r="F155" s="75">
        <f>E155*C155</f>
        <v>0</v>
      </c>
    </row>
    <row r="156" spans="1:6" x14ac:dyDescent="0.3">
      <c r="A156" s="142"/>
      <c r="B156" s="175" t="s">
        <v>257</v>
      </c>
      <c r="C156" s="151"/>
      <c r="D156" s="6"/>
      <c r="E156" s="9"/>
      <c r="F156" s="75"/>
    </row>
    <row r="157" spans="1:6" ht="27.6" x14ac:dyDescent="0.3">
      <c r="A157" s="118" t="s">
        <v>258</v>
      </c>
      <c r="B157" s="176" t="s">
        <v>259</v>
      </c>
      <c r="C157" s="151">
        <v>1</v>
      </c>
      <c r="D157" s="230" t="s">
        <v>632</v>
      </c>
      <c r="E157" s="9"/>
      <c r="F157" s="75">
        <f t="shared" ref="F157" si="8">E157*C157</f>
        <v>0</v>
      </c>
    </row>
    <row r="158" spans="1:6" x14ac:dyDescent="0.3">
      <c r="A158" s="115">
        <v>2.6</v>
      </c>
      <c r="B158" s="168" t="s">
        <v>260</v>
      </c>
      <c r="C158" s="149"/>
      <c r="D158" s="227"/>
      <c r="E158" s="48"/>
      <c r="F158" s="69">
        <f>SUM(F160:F186)</f>
        <v>0</v>
      </c>
    </row>
    <row r="159" spans="1:6" ht="28.8" x14ac:dyDescent="0.3">
      <c r="A159" s="116"/>
      <c r="B159" s="179" t="s">
        <v>261</v>
      </c>
      <c r="C159" s="151"/>
      <c r="D159" s="6"/>
      <c r="E159" s="9"/>
      <c r="F159" s="75"/>
    </row>
    <row r="160" spans="1:6" x14ac:dyDescent="0.3">
      <c r="A160" s="119" t="s">
        <v>262</v>
      </c>
      <c r="B160" s="176" t="s">
        <v>263</v>
      </c>
      <c r="C160" s="154">
        <v>283.39999999999998</v>
      </c>
      <c r="D160" s="231" t="s">
        <v>71</v>
      </c>
      <c r="E160" s="12"/>
      <c r="F160" s="76">
        <f>E160*C160</f>
        <v>0</v>
      </c>
    </row>
    <row r="161" spans="1:6" x14ac:dyDescent="0.3">
      <c r="A161" s="142"/>
      <c r="B161" s="176" t="s">
        <v>264</v>
      </c>
      <c r="C161" s="151"/>
      <c r="D161" s="6"/>
      <c r="E161" s="9"/>
      <c r="F161" s="76"/>
    </row>
    <row r="162" spans="1:6" x14ac:dyDescent="0.3">
      <c r="A162" s="119" t="s">
        <v>265</v>
      </c>
      <c r="B162" s="176" t="s">
        <v>266</v>
      </c>
      <c r="C162" s="151">
        <v>178.56</v>
      </c>
      <c r="D162" s="6" t="s">
        <v>71</v>
      </c>
      <c r="E162" s="9"/>
      <c r="F162" s="76">
        <f t="shared" ref="F162:F186" si="9">E162*C162</f>
        <v>0</v>
      </c>
    </row>
    <row r="163" spans="1:6" x14ac:dyDescent="0.3">
      <c r="A163" s="119" t="s">
        <v>267</v>
      </c>
      <c r="B163" s="176" t="s">
        <v>268</v>
      </c>
      <c r="C163" s="151">
        <v>104</v>
      </c>
      <c r="D163" s="6" t="s">
        <v>173</v>
      </c>
      <c r="E163" s="9"/>
      <c r="F163" s="76">
        <f t="shared" si="9"/>
        <v>0</v>
      </c>
    </row>
    <row r="164" spans="1:6" ht="19.5" customHeight="1" x14ac:dyDescent="0.3">
      <c r="A164" s="142"/>
      <c r="B164" s="176" t="s">
        <v>269</v>
      </c>
      <c r="C164" s="151"/>
      <c r="D164" s="6"/>
      <c r="E164" s="9"/>
      <c r="F164" s="76"/>
    </row>
    <row r="165" spans="1:6" x14ac:dyDescent="0.3">
      <c r="A165" s="116"/>
      <c r="B165" s="179" t="s">
        <v>270</v>
      </c>
      <c r="C165" s="151"/>
      <c r="D165" s="6"/>
      <c r="E165" s="9"/>
      <c r="F165" s="76"/>
    </row>
    <row r="166" spans="1:6" x14ac:dyDescent="0.3">
      <c r="A166" s="119" t="s">
        <v>271</v>
      </c>
      <c r="B166" s="176" t="s">
        <v>272</v>
      </c>
      <c r="C166" s="151">
        <v>178.56</v>
      </c>
      <c r="D166" s="6" t="s">
        <v>71</v>
      </c>
      <c r="E166" s="9"/>
      <c r="F166" s="76">
        <f t="shared" si="9"/>
        <v>0</v>
      </c>
    </row>
    <row r="167" spans="1:6" x14ac:dyDescent="0.3">
      <c r="A167" s="142"/>
      <c r="B167" s="176" t="s">
        <v>273</v>
      </c>
      <c r="C167" s="151"/>
      <c r="D167" s="6"/>
      <c r="E167" s="9"/>
      <c r="F167" s="76"/>
    </row>
    <row r="168" spans="1:6" x14ac:dyDescent="0.3">
      <c r="A168" s="116"/>
      <c r="B168" s="179" t="s">
        <v>274</v>
      </c>
      <c r="C168" s="151"/>
      <c r="D168" s="6"/>
      <c r="E168" s="9"/>
      <c r="F168" s="76"/>
    </row>
    <row r="169" spans="1:6" x14ac:dyDescent="0.3">
      <c r="A169" s="119" t="s">
        <v>275</v>
      </c>
      <c r="B169" s="176" t="s">
        <v>273</v>
      </c>
      <c r="C169" s="151">
        <v>104</v>
      </c>
      <c r="D169" s="6" t="s">
        <v>173</v>
      </c>
      <c r="E169" s="9"/>
      <c r="F169" s="76">
        <f t="shared" si="9"/>
        <v>0</v>
      </c>
    </row>
    <row r="170" spans="1:6" x14ac:dyDescent="0.3">
      <c r="A170" s="142"/>
      <c r="B170" s="179" t="s">
        <v>276</v>
      </c>
      <c r="C170" s="151"/>
      <c r="D170" s="6"/>
      <c r="E170" s="9"/>
      <c r="F170" s="76"/>
    </row>
    <row r="171" spans="1:6" ht="31.5" customHeight="1" x14ac:dyDescent="0.3">
      <c r="A171" s="119" t="s">
        <v>277</v>
      </c>
      <c r="B171" s="176" t="s">
        <v>278</v>
      </c>
      <c r="C171" s="151">
        <v>212.15999999999997</v>
      </c>
      <c r="D171" s="6" t="s">
        <v>71</v>
      </c>
      <c r="E171" s="9"/>
      <c r="F171" s="76">
        <f t="shared" si="9"/>
        <v>0</v>
      </c>
    </row>
    <row r="172" spans="1:6" ht="27.6" x14ac:dyDescent="0.3">
      <c r="A172" s="119" t="s">
        <v>279</v>
      </c>
      <c r="B172" s="176" t="s">
        <v>280</v>
      </c>
      <c r="C172" s="151">
        <v>104</v>
      </c>
      <c r="D172" s="6" t="s">
        <v>173</v>
      </c>
      <c r="E172" s="9"/>
      <c r="F172" s="76">
        <f t="shared" si="9"/>
        <v>0</v>
      </c>
    </row>
    <row r="173" spans="1:6" x14ac:dyDescent="0.3">
      <c r="A173" s="142"/>
      <c r="B173" s="176" t="s">
        <v>281</v>
      </c>
      <c r="C173" s="151"/>
      <c r="D173" s="6"/>
      <c r="E173" s="9"/>
      <c r="F173" s="76"/>
    </row>
    <row r="174" spans="1:6" ht="28.8" x14ac:dyDescent="0.3">
      <c r="A174" s="116"/>
      <c r="B174" s="179" t="s">
        <v>282</v>
      </c>
      <c r="C174" s="151"/>
      <c r="D174" s="6"/>
      <c r="E174" s="9"/>
      <c r="F174" s="76"/>
    </row>
    <row r="175" spans="1:6" x14ac:dyDescent="0.3">
      <c r="A175" s="119" t="s">
        <v>283</v>
      </c>
      <c r="B175" s="176" t="s">
        <v>284</v>
      </c>
      <c r="C175" s="151">
        <v>30.4</v>
      </c>
      <c r="D175" s="6" t="s">
        <v>71</v>
      </c>
      <c r="E175" s="9"/>
      <c r="F175" s="76">
        <f t="shared" si="9"/>
        <v>0</v>
      </c>
    </row>
    <row r="176" spans="1:6" x14ac:dyDescent="0.3">
      <c r="A176" s="119" t="s">
        <v>285</v>
      </c>
      <c r="B176" s="176" t="s">
        <v>286</v>
      </c>
      <c r="C176" s="151">
        <v>48</v>
      </c>
      <c r="D176" s="6" t="s">
        <v>173</v>
      </c>
      <c r="E176" s="9"/>
      <c r="F176" s="76">
        <f t="shared" si="9"/>
        <v>0</v>
      </c>
    </row>
    <row r="177" spans="1:6" x14ac:dyDescent="0.3">
      <c r="A177" s="119" t="s">
        <v>287</v>
      </c>
      <c r="B177" s="176" t="s">
        <v>288</v>
      </c>
      <c r="C177" s="151">
        <v>30.4</v>
      </c>
      <c r="D177" s="6" t="s">
        <v>71</v>
      </c>
      <c r="E177" s="9"/>
      <c r="F177" s="76">
        <f t="shared" si="9"/>
        <v>0</v>
      </c>
    </row>
    <row r="178" spans="1:6" x14ac:dyDescent="0.3">
      <c r="A178" s="119" t="s">
        <v>289</v>
      </c>
      <c r="B178" s="176" t="s">
        <v>290</v>
      </c>
      <c r="C178" s="151">
        <v>29.2</v>
      </c>
      <c r="D178" s="6" t="s">
        <v>173</v>
      </c>
      <c r="E178" s="9"/>
      <c r="F178" s="76">
        <f t="shared" si="9"/>
        <v>0</v>
      </c>
    </row>
    <row r="179" spans="1:6" ht="27.6" x14ac:dyDescent="0.3">
      <c r="A179" s="119" t="s">
        <v>291</v>
      </c>
      <c r="B179" s="176" t="s">
        <v>292</v>
      </c>
      <c r="C179" s="151">
        <v>30.4</v>
      </c>
      <c r="D179" s="6" t="s">
        <v>71</v>
      </c>
      <c r="E179" s="9"/>
      <c r="F179" s="76">
        <f t="shared" si="9"/>
        <v>0</v>
      </c>
    </row>
    <row r="180" spans="1:6" x14ac:dyDescent="0.3">
      <c r="A180" s="119" t="s">
        <v>293</v>
      </c>
      <c r="B180" s="176" t="s">
        <v>294</v>
      </c>
      <c r="C180" s="151">
        <v>48</v>
      </c>
      <c r="D180" s="6" t="s">
        <v>173</v>
      </c>
      <c r="E180" s="9"/>
      <c r="F180" s="76">
        <f t="shared" si="9"/>
        <v>0</v>
      </c>
    </row>
    <row r="181" spans="1:6" x14ac:dyDescent="0.3">
      <c r="A181" s="119" t="s">
        <v>295</v>
      </c>
      <c r="B181" s="176" t="s">
        <v>296</v>
      </c>
      <c r="C181" s="151">
        <v>14.4</v>
      </c>
      <c r="D181" s="6" t="s">
        <v>71</v>
      </c>
      <c r="E181" s="9"/>
      <c r="F181" s="76">
        <f t="shared" si="9"/>
        <v>0</v>
      </c>
    </row>
    <row r="182" spans="1:6" x14ac:dyDescent="0.3">
      <c r="A182" s="119" t="s">
        <v>297</v>
      </c>
      <c r="B182" s="176" t="s">
        <v>298</v>
      </c>
      <c r="C182" s="151">
        <v>28.8</v>
      </c>
      <c r="D182" s="6" t="s">
        <v>71</v>
      </c>
      <c r="E182" s="9"/>
      <c r="F182" s="76">
        <f t="shared" si="9"/>
        <v>0</v>
      </c>
    </row>
    <row r="183" spans="1:6" x14ac:dyDescent="0.3">
      <c r="A183" s="119" t="s">
        <v>299</v>
      </c>
      <c r="B183" s="176" t="s">
        <v>300</v>
      </c>
      <c r="C183" s="151">
        <v>43.2</v>
      </c>
      <c r="D183" s="6" t="s">
        <v>71</v>
      </c>
      <c r="E183" s="9"/>
      <c r="F183" s="76">
        <f t="shared" si="9"/>
        <v>0</v>
      </c>
    </row>
    <row r="184" spans="1:6" ht="27.6" x14ac:dyDescent="0.3">
      <c r="A184" s="119" t="s">
        <v>301</v>
      </c>
      <c r="B184" s="176" t="s">
        <v>292</v>
      </c>
      <c r="C184" s="151">
        <v>24</v>
      </c>
      <c r="D184" s="6" t="s">
        <v>173</v>
      </c>
      <c r="E184" s="9"/>
      <c r="F184" s="76">
        <f t="shared" si="9"/>
        <v>0</v>
      </c>
    </row>
    <row r="185" spans="1:6" x14ac:dyDescent="0.3">
      <c r="A185" s="142"/>
      <c r="B185" s="188" t="s">
        <v>302</v>
      </c>
      <c r="C185" s="13"/>
      <c r="D185" s="43"/>
      <c r="E185" s="14"/>
      <c r="F185" s="76"/>
    </row>
    <row r="186" spans="1:6" ht="41.4" x14ac:dyDescent="0.3">
      <c r="A186" s="119" t="s">
        <v>303</v>
      </c>
      <c r="B186" s="189" t="s">
        <v>304</v>
      </c>
      <c r="C186" s="13">
        <v>2</v>
      </c>
      <c r="D186" s="43" t="s">
        <v>305</v>
      </c>
      <c r="E186" s="14"/>
      <c r="F186" s="76">
        <f t="shared" si="9"/>
        <v>0</v>
      </c>
    </row>
    <row r="187" spans="1:6" x14ac:dyDescent="0.3">
      <c r="A187" s="141">
        <v>2.7</v>
      </c>
      <c r="B187" s="174" t="s">
        <v>306</v>
      </c>
      <c r="C187" s="42"/>
      <c r="D187" s="42"/>
      <c r="E187" s="42"/>
      <c r="F187" s="74">
        <f>SUM(F189:F191)</f>
        <v>0</v>
      </c>
    </row>
    <row r="188" spans="1:6" ht="28.8" x14ac:dyDescent="0.3">
      <c r="A188" s="120"/>
      <c r="B188" s="190" t="s">
        <v>307</v>
      </c>
      <c r="C188" s="25"/>
      <c r="D188" s="232"/>
      <c r="E188" s="14"/>
      <c r="F188" s="77"/>
    </row>
    <row r="189" spans="1:6" ht="27.6" x14ac:dyDescent="0.3">
      <c r="A189" s="121" t="s">
        <v>308</v>
      </c>
      <c r="B189" s="189" t="s">
        <v>309</v>
      </c>
      <c r="C189" s="13">
        <v>96</v>
      </c>
      <c r="D189" s="232" t="s">
        <v>200</v>
      </c>
      <c r="E189" s="11"/>
      <c r="F189" s="78">
        <f>E189*C189</f>
        <v>0</v>
      </c>
    </row>
    <row r="190" spans="1:6" x14ac:dyDescent="0.3">
      <c r="A190" s="121" t="s">
        <v>310</v>
      </c>
      <c r="B190" s="189" t="s">
        <v>311</v>
      </c>
      <c r="C190" s="13">
        <v>2</v>
      </c>
      <c r="D190" s="232" t="s">
        <v>200</v>
      </c>
      <c r="E190" s="11"/>
      <c r="F190" s="78">
        <f t="shared" ref="F190:F191" si="10">E190*C190</f>
        <v>0</v>
      </c>
    </row>
    <row r="191" spans="1:6" x14ac:dyDescent="0.3">
      <c r="A191" s="121" t="s">
        <v>312</v>
      </c>
      <c r="B191" s="189" t="s">
        <v>313</v>
      </c>
      <c r="C191" s="13">
        <v>2</v>
      </c>
      <c r="D191" s="232" t="s">
        <v>200</v>
      </c>
      <c r="E191" s="11"/>
      <c r="F191" s="78">
        <f t="shared" si="10"/>
        <v>0</v>
      </c>
    </row>
    <row r="192" spans="1:6" x14ac:dyDescent="0.3">
      <c r="A192" s="79" t="s">
        <v>314</v>
      </c>
      <c r="B192" s="50" t="s">
        <v>315</v>
      </c>
      <c r="C192" s="51"/>
      <c r="D192" s="49"/>
      <c r="E192" s="52"/>
      <c r="F192" s="80">
        <f>SUM(F194:F255)/2</f>
        <v>0</v>
      </c>
    </row>
    <row r="193" spans="1:6" ht="27.6" x14ac:dyDescent="0.3">
      <c r="A193" s="81"/>
      <c r="B193" s="54" t="s">
        <v>316</v>
      </c>
      <c r="C193" s="55"/>
      <c r="D193" s="53" t="s">
        <v>15</v>
      </c>
      <c r="E193" s="47"/>
      <c r="F193" s="82"/>
    </row>
    <row r="194" spans="1:6" x14ac:dyDescent="0.3">
      <c r="A194" s="115">
        <v>3.1</v>
      </c>
      <c r="B194" s="168" t="s">
        <v>67</v>
      </c>
      <c r="C194" s="149"/>
      <c r="D194" s="227"/>
      <c r="E194" s="48"/>
      <c r="F194" s="69">
        <f>SUM(F195:F228)</f>
        <v>0</v>
      </c>
    </row>
    <row r="195" spans="1:6" x14ac:dyDescent="0.3">
      <c r="A195" s="122"/>
      <c r="B195" s="191" t="s">
        <v>68</v>
      </c>
      <c r="C195" s="15"/>
      <c r="D195" s="16"/>
      <c r="E195" s="44"/>
      <c r="F195" s="83"/>
    </row>
    <row r="196" spans="1:6" ht="27.6" x14ac:dyDescent="0.3">
      <c r="A196" s="122" t="s">
        <v>317</v>
      </c>
      <c r="B196" s="192" t="s">
        <v>318</v>
      </c>
      <c r="C196" s="15">
        <v>1072</v>
      </c>
      <c r="D196" s="16" t="s">
        <v>71</v>
      </c>
      <c r="E196" s="44"/>
      <c r="F196" s="83">
        <f>E196*C196</f>
        <v>0</v>
      </c>
    </row>
    <row r="197" spans="1:6" ht="27.6" x14ac:dyDescent="0.3">
      <c r="A197" s="122" t="s">
        <v>319</v>
      </c>
      <c r="B197" s="192" t="s">
        <v>320</v>
      </c>
      <c r="C197" s="15">
        <v>119.03999999999999</v>
      </c>
      <c r="D197" s="16" t="s">
        <v>76</v>
      </c>
      <c r="E197" s="44"/>
      <c r="F197" s="83">
        <f>E197*C197</f>
        <v>0</v>
      </c>
    </row>
    <row r="198" spans="1:6" x14ac:dyDescent="0.3">
      <c r="A198" s="122" t="s">
        <v>321</v>
      </c>
      <c r="B198" s="192" t="s">
        <v>322</v>
      </c>
      <c r="C198" s="15">
        <v>10.08</v>
      </c>
      <c r="D198" s="16" t="s">
        <v>76</v>
      </c>
      <c r="E198" s="44"/>
      <c r="F198" s="83">
        <f>E198*C198</f>
        <v>0</v>
      </c>
    </row>
    <row r="199" spans="1:6" x14ac:dyDescent="0.3">
      <c r="A199" s="122" t="s">
        <v>323</v>
      </c>
      <c r="B199" s="192" t="s">
        <v>324</v>
      </c>
      <c r="C199" s="15">
        <v>6.4799999999999995</v>
      </c>
      <c r="D199" s="16" t="s">
        <v>76</v>
      </c>
      <c r="E199" s="44"/>
      <c r="F199" s="83">
        <f>E199*C199</f>
        <v>0</v>
      </c>
    </row>
    <row r="200" spans="1:6" x14ac:dyDescent="0.3">
      <c r="A200" s="121"/>
      <c r="B200" s="191" t="s">
        <v>79</v>
      </c>
      <c r="C200" s="15"/>
      <c r="D200" s="16"/>
      <c r="E200" s="44"/>
      <c r="F200" s="83"/>
    </row>
    <row r="201" spans="1:6" x14ac:dyDescent="0.3">
      <c r="A201" s="122" t="s">
        <v>325</v>
      </c>
      <c r="B201" s="192" t="s">
        <v>326</v>
      </c>
      <c r="C201" s="15">
        <v>54.559999999999995</v>
      </c>
      <c r="D201" s="16" t="s">
        <v>76</v>
      </c>
      <c r="E201" s="44"/>
      <c r="F201" s="83">
        <f>E201*C201</f>
        <v>0</v>
      </c>
    </row>
    <row r="202" spans="1:6" x14ac:dyDescent="0.3">
      <c r="A202" s="121"/>
      <c r="B202" s="191" t="s">
        <v>82</v>
      </c>
      <c r="C202" s="155"/>
      <c r="D202" s="16"/>
      <c r="E202" s="45"/>
      <c r="F202" s="84"/>
    </row>
    <row r="203" spans="1:6" x14ac:dyDescent="0.3">
      <c r="A203" s="122" t="s">
        <v>327</v>
      </c>
      <c r="B203" s="193" t="s">
        <v>84</v>
      </c>
      <c r="C203" s="15">
        <v>64.48</v>
      </c>
      <c r="D203" s="16" t="s">
        <v>76</v>
      </c>
      <c r="E203" s="44"/>
      <c r="F203" s="83">
        <f t="shared" ref="F203" si="11">E203*C203</f>
        <v>0</v>
      </c>
    </row>
    <row r="204" spans="1:6" x14ac:dyDescent="0.3">
      <c r="A204" s="121"/>
      <c r="B204" s="194" t="s">
        <v>85</v>
      </c>
      <c r="C204" s="15"/>
      <c r="D204" s="16"/>
      <c r="E204" s="44"/>
      <c r="F204" s="83"/>
    </row>
    <row r="205" spans="1:6" ht="27.6" x14ac:dyDescent="0.3">
      <c r="A205" s="122" t="s">
        <v>328</v>
      </c>
      <c r="B205" s="193" t="s">
        <v>329</v>
      </c>
      <c r="C205" s="15">
        <v>79.360000000000014</v>
      </c>
      <c r="D205" s="233" t="s">
        <v>76</v>
      </c>
      <c r="E205" s="56"/>
      <c r="F205" s="83">
        <f>E205*C205</f>
        <v>0</v>
      </c>
    </row>
    <row r="206" spans="1:6" x14ac:dyDescent="0.3">
      <c r="A206" s="121"/>
      <c r="B206" s="191" t="s">
        <v>99</v>
      </c>
      <c r="C206" s="15"/>
      <c r="D206" s="16"/>
      <c r="E206" s="44"/>
      <c r="F206" s="83"/>
    </row>
    <row r="207" spans="1:6" ht="41.4" x14ac:dyDescent="0.3">
      <c r="A207" s="122" t="s">
        <v>330</v>
      </c>
      <c r="B207" s="192" t="s">
        <v>331</v>
      </c>
      <c r="C207" s="15">
        <v>55.800000000000004</v>
      </c>
      <c r="D207" s="16" t="s">
        <v>71</v>
      </c>
      <c r="E207" s="44"/>
      <c r="F207" s="83">
        <f>E207*C207</f>
        <v>0</v>
      </c>
    </row>
    <row r="208" spans="1:6" x14ac:dyDescent="0.3">
      <c r="A208" s="121"/>
      <c r="B208" s="185" t="s">
        <v>103</v>
      </c>
      <c r="C208" s="155"/>
      <c r="D208" s="233"/>
      <c r="E208" s="57"/>
      <c r="F208" s="83"/>
    </row>
    <row r="209" spans="1:6" x14ac:dyDescent="0.3">
      <c r="A209" s="122"/>
      <c r="B209" s="195" t="s">
        <v>104</v>
      </c>
      <c r="C209" s="155"/>
      <c r="D209" s="233"/>
      <c r="E209" s="57"/>
      <c r="F209" s="83"/>
    </row>
    <row r="210" spans="1:6" x14ac:dyDescent="0.3">
      <c r="A210" s="122" t="s">
        <v>332</v>
      </c>
      <c r="B210" s="192" t="s">
        <v>333</v>
      </c>
      <c r="C210" s="155">
        <v>7.4399999999999995</v>
      </c>
      <c r="D210" s="233" t="s">
        <v>76</v>
      </c>
      <c r="E210" s="45"/>
      <c r="F210" s="84">
        <f t="shared" ref="F210:F220" si="12">E210*C210</f>
        <v>0</v>
      </c>
    </row>
    <row r="211" spans="1:6" x14ac:dyDescent="0.3">
      <c r="A211" s="122" t="s">
        <v>334</v>
      </c>
      <c r="B211" s="196" t="s">
        <v>335</v>
      </c>
      <c r="C211" s="155">
        <v>0.82800000000000007</v>
      </c>
      <c r="D211" s="233" t="s">
        <v>76</v>
      </c>
      <c r="E211" s="56"/>
      <c r="F211" s="83">
        <f t="shared" si="12"/>
        <v>0</v>
      </c>
    </row>
    <row r="212" spans="1:6" x14ac:dyDescent="0.3">
      <c r="A212" s="121"/>
      <c r="B212" s="186" t="s">
        <v>109</v>
      </c>
      <c r="C212" s="155"/>
      <c r="D212" s="233"/>
      <c r="E212" s="56"/>
      <c r="F212" s="83"/>
    </row>
    <row r="213" spans="1:6" x14ac:dyDescent="0.3">
      <c r="A213" s="122"/>
      <c r="B213" s="196" t="s">
        <v>336</v>
      </c>
      <c r="C213" s="155">
        <v>37.199999999999996</v>
      </c>
      <c r="D213" s="233" t="s">
        <v>76</v>
      </c>
      <c r="E213" s="56"/>
      <c r="F213" s="84">
        <f t="shared" si="12"/>
        <v>0</v>
      </c>
    </row>
    <row r="214" spans="1:6" x14ac:dyDescent="0.3">
      <c r="A214" s="122" t="s">
        <v>337</v>
      </c>
      <c r="B214" s="196" t="s">
        <v>338</v>
      </c>
      <c r="C214" s="155">
        <v>26.880000000000003</v>
      </c>
      <c r="D214" s="233" t="s">
        <v>76</v>
      </c>
      <c r="E214" s="56"/>
      <c r="F214" s="83">
        <f t="shared" si="12"/>
        <v>0</v>
      </c>
    </row>
    <row r="215" spans="1:6" ht="27.6" x14ac:dyDescent="0.3">
      <c r="A215" s="122" t="s">
        <v>339</v>
      </c>
      <c r="B215" s="196" t="s">
        <v>340</v>
      </c>
      <c r="C215" s="155">
        <v>26.880000000000003</v>
      </c>
      <c r="D215" s="233" t="s">
        <v>76</v>
      </c>
      <c r="E215" s="56"/>
      <c r="F215" s="83">
        <f t="shared" si="12"/>
        <v>0</v>
      </c>
    </row>
    <row r="216" spans="1:6" x14ac:dyDescent="0.3">
      <c r="A216" s="122" t="s">
        <v>341</v>
      </c>
      <c r="B216" s="196" t="s">
        <v>342</v>
      </c>
      <c r="C216" s="155">
        <v>9.9200000000000017</v>
      </c>
      <c r="D216" s="233" t="s">
        <v>76</v>
      </c>
      <c r="E216" s="56"/>
      <c r="F216" s="83">
        <f t="shared" si="12"/>
        <v>0</v>
      </c>
    </row>
    <row r="217" spans="1:6" x14ac:dyDescent="0.3">
      <c r="A217" s="121"/>
      <c r="B217" s="194" t="s">
        <v>123</v>
      </c>
      <c r="C217" s="155"/>
      <c r="D217" s="233"/>
      <c r="E217" s="57"/>
      <c r="F217" s="83"/>
    </row>
    <row r="218" spans="1:6" ht="28.8" x14ac:dyDescent="0.3">
      <c r="A218" s="122"/>
      <c r="B218" s="197" t="s">
        <v>124</v>
      </c>
      <c r="C218" s="155"/>
      <c r="D218" s="233"/>
      <c r="E218" s="56"/>
      <c r="F218" s="83"/>
    </row>
    <row r="219" spans="1:6" x14ac:dyDescent="0.3">
      <c r="A219" s="122" t="s">
        <v>343</v>
      </c>
      <c r="B219" s="198" t="s">
        <v>126</v>
      </c>
      <c r="C219" s="155">
        <v>628.08357500000022</v>
      </c>
      <c r="D219" s="233" t="s">
        <v>127</v>
      </c>
      <c r="E219" s="56"/>
      <c r="F219" s="83">
        <f t="shared" si="12"/>
        <v>0</v>
      </c>
    </row>
    <row r="220" spans="1:6" x14ac:dyDescent="0.3">
      <c r="A220" s="122" t="s">
        <v>344</v>
      </c>
      <c r="B220" s="199" t="s">
        <v>131</v>
      </c>
      <c r="C220" s="155">
        <v>1449.13608</v>
      </c>
      <c r="D220" s="233" t="s">
        <v>127</v>
      </c>
      <c r="E220" s="56"/>
      <c r="F220" s="83">
        <f t="shared" si="12"/>
        <v>0</v>
      </c>
    </row>
    <row r="221" spans="1:6" x14ac:dyDescent="0.3">
      <c r="A221" s="121"/>
      <c r="B221" s="200" t="s">
        <v>345</v>
      </c>
      <c r="C221" s="155"/>
      <c r="D221" s="233"/>
      <c r="E221" s="56"/>
      <c r="F221" s="83"/>
    </row>
    <row r="222" spans="1:6" x14ac:dyDescent="0.3">
      <c r="A222" s="122" t="s">
        <v>346</v>
      </c>
      <c r="B222" s="192" t="s">
        <v>138</v>
      </c>
      <c r="C222" s="15">
        <v>28.75</v>
      </c>
      <c r="D222" s="16" t="s">
        <v>71</v>
      </c>
      <c r="E222" s="46"/>
      <c r="F222" s="85">
        <f>C222*E222</f>
        <v>0</v>
      </c>
    </row>
    <row r="223" spans="1:6" x14ac:dyDescent="0.3">
      <c r="A223" s="122" t="s">
        <v>347</v>
      </c>
      <c r="B223" s="184" t="s">
        <v>348</v>
      </c>
      <c r="C223" s="58">
        <v>187.67999999999995</v>
      </c>
      <c r="D223" s="59" t="s">
        <v>71</v>
      </c>
      <c r="E223" s="60"/>
      <c r="F223" s="85">
        <f>C223*E223</f>
        <v>0</v>
      </c>
    </row>
    <row r="224" spans="1:6" x14ac:dyDescent="0.3">
      <c r="A224" s="121"/>
      <c r="B224" s="191" t="s">
        <v>143</v>
      </c>
      <c r="C224" s="15"/>
      <c r="D224" s="16"/>
      <c r="E224" s="46"/>
      <c r="F224" s="85"/>
    </row>
    <row r="225" spans="1:6" ht="27.6" x14ac:dyDescent="0.3">
      <c r="A225" s="122" t="s">
        <v>349</v>
      </c>
      <c r="B225" s="192" t="s">
        <v>350</v>
      </c>
      <c r="C225" s="15">
        <v>198.4</v>
      </c>
      <c r="D225" s="16" t="s">
        <v>351</v>
      </c>
      <c r="E225" s="44"/>
      <c r="F225" s="85">
        <f>C225*E225</f>
        <v>0</v>
      </c>
    </row>
    <row r="226" spans="1:6" x14ac:dyDescent="0.3">
      <c r="A226" s="121"/>
      <c r="B226" s="191" t="s">
        <v>147</v>
      </c>
      <c r="C226" s="155"/>
      <c r="D226" s="16"/>
      <c r="E226" s="45"/>
      <c r="F226" s="83"/>
    </row>
    <row r="227" spans="1:6" x14ac:dyDescent="0.3">
      <c r="A227" s="122" t="s">
        <v>352</v>
      </c>
      <c r="B227" s="192" t="s">
        <v>149</v>
      </c>
      <c r="C227" s="15">
        <v>198.4</v>
      </c>
      <c r="D227" s="59" t="s">
        <v>71</v>
      </c>
      <c r="E227" s="44"/>
      <c r="F227" s="83">
        <f>E227*C227</f>
        <v>0</v>
      </c>
    </row>
    <row r="228" spans="1:6" ht="27.6" x14ac:dyDescent="0.3">
      <c r="A228" s="122" t="s">
        <v>353</v>
      </c>
      <c r="B228" s="192" t="s">
        <v>151</v>
      </c>
      <c r="C228" s="15">
        <v>198.4</v>
      </c>
      <c r="D228" s="59" t="s">
        <v>71</v>
      </c>
      <c r="E228" s="44"/>
      <c r="F228" s="83">
        <f>E228*C228</f>
        <v>0</v>
      </c>
    </row>
    <row r="229" spans="1:6" x14ac:dyDescent="0.3">
      <c r="A229" s="115">
        <v>3.2</v>
      </c>
      <c r="B229" s="168" t="s">
        <v>152</v>
      </c>
      <c r="C229" s="149"/>
      <c r="D229" s="227"/>
      <c r="E229" s="48"/>
      <c r="F229" s="69">
        <f>SUM(F231:F241)</f>
        <v>0</v>
      </c>
    </row>
    <row r="230" spans="1:6" x14ac:dyDescent="0.3">
      <c r="A230" s="86"/>
      <c r="B230" s="191" t="s">
        <v>354</v>
      </c>
      <c r="C230" s="17"/>
      <c r="D230" s="2"/>
      <c r="E230" s="47"/>
      <c r="F230" s="82"/>
    </row>
    <row r="231" spans="1:6" x14ac:dyDescent="0.3">
      <c r="A231" s="122" t="s">
        <v>355</v>
      </c>
      <c r="B231" s="192" t="s">
        <v>356</v>
      </c>
      <c r="C231" s="15">
        <v>2.6880000000000002</v>
      </c>
      <c r="D231" s="59" t="s">
        <v>76</v>
      </c>
      <c r="E231" s="44"/>
      <c r="F231" s="87">
        <f>E231*C231</f>
        <v>0</v>
      </c>
    </row>
    <row r="232" spans="1:6" x14ac:dyDescent="0.3">
      <c r="A232" s="122" t="s">
        <v>357</v>
      </c>
      <c r="B232" s="192" t="s">
        <v>358</v>
      </c>
      <c r="C232" s="15">
        <v>1.4400000000000002</v>
      </c>
      <c r="D232" s="59" t="s">
        <v>76</v>
      </c>
      <c r="E232" s="44"/>
      <c r="F232" s="87">
        <f>E232*C232</f>
        <v>0</v>
      </c>
    </row>
    <row r="233" spans="1:6" x14ac:dyDescent="0.3">
      <c r="A233" s="121"/>
      <c r="B233" s="194" t="s">
        <v>123</v>
      </c>
      <c r="C233" s="155"/>
      <c r="D233" s="233"/>
      <c r="E233" s="57"/>
      <c r="F233" s="83"/>
    </row>
    <row r="234" spans="1:6" ht="28.8" x14ac:dyDescent="0.3">
      <c r="A234" s="122"/>
      <c r="B234" s="197" t="s">
        <v>124</v>
      </c>
      <c r="C234" s="155"/>
      <c r="D234" s="233"/>
      <c r="E234" s="56"/>
      <c r="F234" s="83"/>
    </row>
    <row r="235" spans="1:6" x14ac:dyDescent="0.3">
      <c r="A235" s="122" t="s">
        <v>359</v>
      </c>
      <c r="B235" s="198" t="s">
        <v>126</v>
      </c>
      <c r="C235" s="155">
        <v>175.56367500000002</v>
      </c>
      <c r="D235" s="233" t="s">
        <v>127</v>
      </c>
      <c r="E235" s="56"/>
      <c r="F235" s="83">
        <f t="shared" ref="F235:F236" si="13">E235*C235</f>
        <v>0</v>
      </c>
    </row>
    <row r="236" spans="1:6" x14ac:dyDescent="0.3">
      <c r="A236" s="122" t="s">
        <v>360</v>
      </c>
      <c r="B236" s="199" t="s">
        <v>131</v>
      </c>
      <c r="C236" s="155">
        <v>293.70600000000002</v>
      </c>
      <c r="D236" s="233" t="s">
        <v>127</v>
      </c>
      <c r="E236" s="56"/>
      <c r="F236" s="83">
        <f t="shared" si="13"/>
        <v>0</v>
      </c>
    </row>
    <row r="237" spans="1:6" x14ac:dyDescent="0.3">
      <c r="A237" s="121"/>
      <c r="B237" s="200" t="s">
        <v>345</v>
      </c>
      <c r="C237" s="155"/>
      <c r="D237" s="233"/>
      <c r="E237" s="56"/>
      <c r="F237" s="83"/>
    </row>
    <row r="238" spans="1:6" x14ac:dyDescent="0.3">
      <c r="A238" s="122" t="s">
        <v>361</v>
      </c>
      <c r="B238" s="192" t="s">
        <v>138</v>
      </c>
      <c r="C238" s="15">
        <v>57.5</v>
      </c>
      <c r="D238" s="16" t="s">
        <v>71</v>
      </c>
      <c r="E238" s="46"/>
      <c r="F238" s="85">
        <f>C238*E238</f>
        <v>0</v>
      </c>
    </row>
    <row r="239" spans="1:6" x14ac:dyDescent="0.3">
      <c r="A239" s="121"/>
      <c r="B239" s="194" t="s">
        <v>174</v>
      </c>
      <c r="C239" s="155"/>
      <c r="D239" s="233"/>
      <c r="E239" s="57"/>
      <c r="F239" s="83"/>
    </row>
    <row r="240" spans="1:6" ht="27.6" x14ac:dyDescent="0.3">
      <c r="A240" s="122" t="s">
        <v>362</v>
      </c>
      <c r="B240" s="193" t="s">
        <v>363</v>
      </c>
      <c r="C240" s="155">
        <v>248</v>
      </c>
      <c r="D240" s="233" t="s">
        <v>173</v>
      </c>
      <c r="E240" s="57"/>
      <c r="F240" s="83">
        <f t="shared" ref="F240:F241" si="14">E240*C240</f>
        <v>0</v>
      </c>
    </row>
    <row r="241" spans="1:6" ht="41.4" x14ac:dyDescent="0.3">
      <c r="A241" s="122" t="s">
        <v>364</v>
      </c>
      <c r="B241" s="192" t="s">
        <v>365</v>
      </c>
      <c r="C241" s="15">
        <v>484.3</v>
      </c>
      <c r="D241" s="59" t="s">
        <v>71</v>
      </c>
      <c r="E241" s="44"/>
      <c r="F241" s="83">
        <f t="shared" si="14"/>
        <v>0</v>
      </c>
    </row>
    <row r="242" spans="1:6" x14ac:dyDescent="0.3">
      <c r="A242" s="115">
        <v>3.3</v>
      </c>
      <c r="B242" s="168" t="s">
        <v>366</v>
      </c>
      <c r="C242" s="149"/>
      <c r="D242" s="227"/>
      <c r="E242" s="48"/>
      <c r="F242" s="69">
        <f>SUM(F243:F248)</f>
        <v>0</v>
      </c>
    </row>
    <row r="243" spans="1:6" ht="43.2" x14ac:dyDescent="0.3">
      <c r="A243" s="120"/>
      <c r="B243" s="190" t="s">
        <v>367</v>
      </c>
      <c r="C243" s="25"/>
      <c r="D243" s="232"/>
      <c r="E243" s="61"/>
      <c r="F243" s="88"/>
    </row>
    <row r="244" spans="1:6" ht="96.6" x14ac:dyDescent="0.3">
      <c r="A244" s="121" t="s">
        <v>368</v>
      </c>
      <c r="B244" s="189" t="s">
        <v>369</v>
      </c>
      <c r="C244" s="13">
        <v>1</v>
      </c>
      <c r="D244" s="232" t="s">
        <v>200</v>
      </c>
      <c r="E244" s="62"/>
      <c r="F244" s="89">
        <f t="shared" ref="F244:F248" si="15">E244*C244</f>
        <v>0</v>
      </c>
    </row>
    <row r="245" spans="1:6" ht="55.2" x14ac:dyDescent="0.3">
      <c r="A245" s="121" t="s">
        <v>370</v>
      </c>
      <c r="B245" s="189" t="s">
        <v>371</v>
      </c>
      <c r="C245" s="13">
        <v>1</v>
      </c>
      <c r="D245" s="232" t="s">
        <v>200</v>
      </c>
      <c r="E245" s="62"/>
      <c r="F245" s="89">
        <f t="shared" si="15"/>
        <v>0</v>
      </c>
    </row>
    <row r="246" spans="1:6" ht="82.8" x14ac:dyDescent="0.3">
      <c r="A246" s="121" t="s">
        <v>372</v>
      </c>
      <c r="B246" s="196" t="s">
        <v>373</v>
      </c>
      <c r="C246" s="155">
        <v>1</v>
      </c>
      <c r="D246" s="233" t="s">
        <v>22</v>
      </c>
      <c r="E246" s="56"/>
      <c r="F246" s="83">
        <f t="shared" si="15"/>
        <v>0</v>
      </c>
    </row>
    <row r="247" spans="1:6" ht="55.2" x14ac:dyDescent="0.3">
      <c r="A247" s="121" t="s">
        <v>374</v>
      </c>
      <c r="B247" s="189" t="s">
        <v>375</v>
      </c>
      <c r="C247" s="13">
        <v>1</v>
      </c>
      <c r="D247" s="232" t="s">
        <v>22</v>
      </c>
      <c r="E247" s="62"/>
      <c r="F247" s="89">
        <f t="shared" si="15"/>
        <v>0</v>
      </c>
    </row>
    <row r="248" spans="1:6" ht="82.8" x14ac:dyDescent="0.3">
      <c r="A248" s="121" t="s">
        <v>376</v>
      </c>
      <c r="B248" s="189" t="s">
        <v>377</v>
      </c>
      <c r="C248" s="13">
        <v>179.13333333333333</v>
      </c>
      <c r="D248" s="232" t="s">
        <v>200</v>
      </c>
      <c r="E248" s="62"/>
      <c r="F248" s="89">
        <f t="shared" si="15"/>
        <v>0</v>
      </c>
    </row>
    <row r="249" spans="1:6" x14ac:dyDescent="0.3">
      <c r="A249" s="115">
        <v>3.4</v>
      </c>
      <c r="B249" s="168" t="s">
        <v>260</v>
      </c>
      <c r="C249" s="149"/>
      <c r="D249" s="227"/>
      <c r="E249" s="48"/>
      <c r="F249" s="69">
        <f>SUM(F251:F256)</f>
        <v>0</v>
      </c>
    </row>
    <row r="250" spans="1:6" x14ac:dyDescent="0.3">
      <c r="A250" s="116"/>
      <c r="B250" s="201" t="s">
        <v>378</v>
      </c>
      <c r="C250" s="155"/>
      <c r="D250" s="59"/>
      <c r="E250" s="45"/>
      <c r="F250" s="84"/>
    </row>
    <row r="251" spans="1:6" ht="27.6" x14ac:dyDescent="0.3">
      <c r="A251" s="122" t="s">
        <v>379</v>
      </c>
      <c r="B251" s="192" t="s">
        <v>380</v>
      </c>
      <c r="C251" s="15">
        <v>62.699999999999989</v>
      </c>
      <c r="D251" s="59" t="s">
        <v>71</v>
      </c>
      <c r="E251" s="44"/>
      <c r="F251" s="83">
        <f>E251*C251</f>
        <v>0</v>
      </c>
    </row>
    <row r="252" spans="1:6" ht="27.6" x14ac:dyDescent="0.3">
      <c r="A252" s="122" t="s">
        <v>381</v>
      </c>
      <c r="B252" s="192" t="s">
        <v>382</v>
      </c>
      <c r="C252" s="15">
        <v>62.699999999999989</v>
      </c>
      <c r="D252" s="59" t="s">
        <v>71</v>
      </c>
      <c r="E252" s="44"/>
      <c r="F252" s="83">
        <f>E252*C252</f>
        <v>0</v>
      </c>
    </row>
    <row r="253" spans="1:6" ht="27.6" x14ac:dyDescent="0.3">
      <c r="A253" s="122" t="s">
        <v>383</v>
      </c>
      <c r="B253" s="192" t="s">
        <v>384</v>
      </c>
      <c r="C253" s="15">
        <v>595.19999999999993</v>
      </c>
      <c r="D253" s="59" t="s">
        <v>71</v>
      </c>
      <c r="E253" s="44"/>
      <c r="F253" s="83">
        <f>E253*C253</f>
        <v>0</v>
      </c>
    </row>
    <row r="254" spans="1:6" ht="27.6" x14ac:dyDescent="0.3">
      <c r="A254" s="122" t="s">
        <v>385</v>
      </c>
      <c r="B254" s="192" t="s">
        <v>386</v>
      </c>
      <c r="C254" s="15">
        <v>595.19999999999993</v>
      </c>
      <c r="D254" s="59" t="s">
        <v>71</v>
      </c>
      <c r="E254" s="44"/>
      <c r="F254" s="83">
        <f>E254*C254</f>
        <v>0</v>
      </c>
    </row>
    <row r="255" spans="1:6" ht="27.6" x14ac:dyDescent="0.3">
      <c r="A255" s="122" t="s">
        <v>387</v>
      </c>
      <c r="B255" s="202" t="s">
        <v>388</v>
      </c>
      <c r="C255" s="15">
        <v>595.19999999999993</v>
      </c>
      <c r="D255" s="234" t="s">
        <v>71</v>
      </c>
      <c r="E255" s="63"/>
      <c r="F255" s="90">
        <f>C255*E255</f>
        <v>0</v>
      </c>
    </row>
    <row r="256" spans="1:6" x14ac:dyDescent="0.3">
      <c r="A256" s="122" t="s">
        <v>389</v>
      </c>
      <c r="B256" s="203" t="s">
        <v>390</v>
      </c>
      <c r="C256" s="15">
        <v>64</v>
      </c>
      <c r="D256" s="235" t="s">
        <v>200</v>
      </c>
      <c r="E256" s="204"/>
      <c r="F256" s="205">
        <f>C256*E256</f>
        <v>0</v>
      </c>
    </row>
    <row r="257" spans="1:6" x14ac:dyDescent="0.3">
      <c r="A257" s="122"/>
      <c r="B257" s="202"/>
      <c r="C257" s="15"/>
      <c r="D257" s="234"/>
      <c r="E257" s="63"/>
      <c r="F257" s="90"/>
    </row>
    <row r="258" spans="1:6" ht="27.6" x14ac:dyDescent="0.3">
      <c r="A258" s="123" t="s">
        <v>391</v>
      </c>
      <c r="B258" s="206" t="s">
        <v>392</v>
      </c>
      <c r="C258" s="156"/>
      <c r="D258" s="236"/>
      <c r="E258" s="18"/>
      <c r="F258" s="91">
        <f>SUM(F259:F375)/2</f>
        <v>0</v>
      </c>
    </row>
    <row r="259" spans="1:6" ht="26.4" x14ac:dyDescent="0.3">
      <c r="A259" s="115">
        <v>4.0999999999999996</v>
      </c>
      <c r="B259" s="168" t="s">
        <v>393</v>
      </c>
      <c r="C259" s="149"/>
      <c r="D259" s="227"/>
      <c r="E259" s="48"/>
      <c r="F259" s="69">
        <f>SUM(F260:F312)</f>
        <v>0</v>
      </c>
    </row>
    <row r="260" spans="1:6" x14ac:dyDescent="0.3">
      <c r="A260" s="124"/>
      <c r="B260" s="207" t="s">
        <v>394</v>
      </c>
      <c r="C260" s="157"/>
      <c r="D260" s="43"/>
      <c r="E260" s="24"/>
      <c r="F260" s="92"/>
    </row>
    <row r="261" spans="1:6" ht="16.2" x14ac:dyDescent="0.3">
      <c r="A261" s="125" t="s">
        <v>395</v>
      </c>
      <c r="B261" s="176" t="s">
        <v>396</v>
      </c>
      <c r="C261" s="25">
        <v>128.70750000000001</v>
      </c>
      <c r="D261" s="6" t="s">
        <v>397</v>
      </c>
      <c r="E261" s="19"/>
      <c r="F261" s="77">
        <f>C261*E261</f>
        <v>0</v>
      </c>
    </row>
    <row r="262" spans="1:6" ht="27.6" x14ac:dyDescent="0.3">
      <c r="A262" s="125" t="s">
        <v>398</v>
      </c>
      <c r="B262" s="176" t="s">
        <v>399</v>
      </c>
      <c r="C262" s="25">
        <v>128.70750000000001</v>
      </c>
      <c r="D262" s="6" t="s">
        <v>397</v>
      </c>
      <c r="E262" s="19"/>
      <c r="F262" s="77">
        <f t="shared" ref="F262:F266" si="16">C262*E262</f>
        <v>0</v>
      </c>
    </row>
    <row r="263" spans="1:6" ht="27.6" x14ac:dyDescent="0.3">
      <c r="A263" s="125" t="s">
        <v>400</v>
      </c>
      <c r="B263" s="176" t="s">
        <v>401</v>
      </c>
      <c r="C263" s="25">
        <v>19.378124999999997</v>
      </c>
      <c r="D263" s="6" t="s">
        <v>402</v>
      </c>
      <c r="E263" s="19"/>
      <c r="F263" s="77">
        <f t="shared" si="16"/>
        <v>0</v>
      </c>
    </row>
    <row r="264" spans="1:6" ht="16.2" x14ac:dyDescent="0.3">
      <c r="A264" s="125" t="s">
        <v>403</v>
      </c>
      <c r="B264" s="176" t="s">
        <v>404</v>
      </c>
      <c r="C264" s="25">
        <v>19.378124999999997</v>
      </c>
      <c r="D264" s="6" t="s">
        <v>402</v>
      </c>
      <c r="E264" s="19"/>
      <c r="F264" s="77">
        <f t="shared" si="16"/>
        <v>0</v>
      </c>
    </row>
    <row r="265" spans="1:6" ht="27.6" x14ac:dyDescent="0.3">
      <c r="A265" s="125" t="s">
        <v>405</v>
      </c>
      <c r="B265" s="176" t="s">
        <v>406</v>
      </c>
      <c r="C265" s="25">
        <v>14.219999999999999</v>
      </c>
      <c r="D265" s="6" t="s">
        <v>402</v>
      </c>
      <c r="E265" s="19"/>
      <c r="F265" s="77">
        <f t="shared" si="16"/>
        <v>0</v>
      </c>
    </row>
    <row r="266" spans="1:6" ht="16.2" x14ac:dyDescent="0.3">
      <c r="A266" s="125" t="s">
        <v>407</v>
      </c>
      <c r="B266" s="176" t="s">
        <v>408</v>
      </c>
      <c r="C266" s="25">
        <v>8.6399999999999988</v>
      </c>
      <c r="D266" s="6" t="s">
        <v>409</v>
      </c>
      <c r="E266" s="19"/>
      <c r="F266" s="77">
        <f t="shared" si="16"/>
        <v>0</v>
      </c>
    </row>
    <row r="267" spans="1:6" x14ac:dyDescent="0.3">
      <c r="A267" s="121"/>
      <c r="B267" s="207" t="s">
        <v>410</v>
      </c>
      <c r="C267" s="25"/>
      <c r="D267" s="6"/>
      <c r="E267" s="20"/>
      <c r="F267" s="92"/>
    </row>
    <row r="268" spans="1:6" ht="16.2" x14ac:dyDescent="0.3">
      <c r="A268" s="125" t="s">
        <v>411</v>
      </c>
      <c r="B268" s="176" t="s">
        <v>84</v>
      </c>
      <c r="C268" s="25">
        <v>61.616249999999994</v>
      </c>
      <c r="D268" s="6" t="s">
        <v>402</v>
      </c>
      <c r="E268" s="20"/>
      <c r="F268" s="77">
        <f>C268*E268</f>
        <v>0</v>
      </c>
    </row>
    <row r="269" spans="1:6" x14ac:dyDescent="0.3">
      <c r="A269" s="121"/>
      <c r="B269" s="207" t="s">
        <v>412</v>
      </c>
      <c r="C269" s="25"/>
      <c r="D269" s="6"/>
      <c r="E269" s="20"/>
      <c r="F269" s="92"/>
    </row>
    <row r="270" spans="1:6" ht="27.6" x14ac:dyDescent="0.3">
      <c r="A270" s="125" t="s">
        <v>413</v>
      </c>
      <c r="B270" s="176" t="s">
        <v>414</v>
      </c>
      <c r="C270" s="25">
        <v>8.4190000000000005</v>
      </c>
      <c r="D270" s="6" t="s">
        <v>402</v>
      </c>
      <c r="E270" s="19"/>
      <c r="F270" s="77">
        <f>E270*C270</f>
        <v>0</v>
      </c>
    </row>
    <row r="271" spans="1:6" ht="16.2" x14ac:dyDescent="0.3">
      <c r="A271" s="125" t="s">
        <v>415</v>
      </c>
      <c r="B271" s="176" t="s">
        <v>416</v>
      </c>
      <c r="C271" s="25">
        <v>12.047499999999999</v>
      </c>
      <c r="D271" s="6" t="s">
        <v>402</v>
      </c>
      <c r="E271" s="20"/>
      <c r="F271" s="77">
        <f>C271*E271</f>
        <v>0</v>
      </c>
    </row>
    <row r="272" spans="1:6" x14ac:dyDescent="0.3">
      <c r="A272" s="121"/>
      <c r="B272" s="207" t="s">
        <v>417</v>
      </c>
      <c r="C272" s="25"/>
      <c r="D272" s="6"/>
      <c r="E272" s="11"/>
      <c r="F272" s="92"/>
    </row>
    <row r="273" spans="1:6" ht="41.4" x14ac:dyDescent="0.3">
      <c r="A273" s="125" t="s">
        <v>418</v>
      </c>
      <c r="B273" s="176" t="s">
        <v>419</v>
      </c>
      <c r="C273" s="25">
        <v>67.992750000000001</v>
      </c>
      <c r="D273" s="6" t="s">
        <v>397</v>
      </c>
      <c r="E273" s="20"/>
      <c r="F273" s="77">
        <f>C273*E273</f>
        <v>0</v>
      </c>
    </row>
    <row r="274" spans="1:6" x14ac:dyDescent="0.3">
      <c r="A274" s="121"/>
      <c r="B274" s="207" t="s">
        <v>103</v>
      </c>
      <c r="C274" s="25"/>
      <c r="D274" s="6"/>
      <c r="E274" s="11"/>
      <c r="F274" s="92"/>
    </row>
    <row r="275" spans="1:6" x14ac:dyDescent="0.3">
      <c r="A275" s="124"/>
      <c r="B275" s="179" t="s">
        <v>420</v>
      </c>
      <c r="C275" s="25"/>
      <c r="D275" s="6"/>
      <c r="E275" s="11"/>
      <c r="F275" s="77"/>
    </row>
    <row r="276" spans="1:6" ht="16.2" x14ac:dyDescent="0.3">
      <c r="A276" s="125" t="s">
        <v>421</v>
      </c>
      <c r="B276" s="176" t="s">
        <v>422</v>
      </c>
      <c r="C276" s="25">
        <v>1.0479375</v>
      </c>
      <c r="D276" s="6" t="s">
        <v>402</v>
      </c>
      <c r="E276" s="19"/>
      <c r="F276" s="77">
        <f t="shared" ref="F276:F278" si="17">C276*E276</f>
        <v>0</v>
      </c>
    </row>
    <row r="277" spans="1:6" ht="16.2" x14ac:dyDescent="0.3">
      <c r="A277" s="125" t="s">
        <v>423</v>
      </c>
      <c r="B277" s="176" t="s">
        <v>424</v>
      </c>
      <c r="C277" s="25">
        <v>0.21599999999999997</v>
      </c>
      <c r="D277" s="6" t="s">
        <v>402</v>
      </c>
      <c r="E277" s="19"/>
      <c r="F277" s="77">
        <f t="shared" si="17"/>
        <v>0</v>
      </c>
    </row>
    <row r="278" spans="1:6" ht="16.2" x14ac:dyDescent="0.3">
      <c r="A278" s="125" t="s">
        <v>425</v>
      </c>
      <c r="B278" s="176" t="s">
        <v>426</v>
      </c>
      <c r="C278" s="25">
        <v>0.72</v>
      </c>
      <c r="D278" s="6" t="s">
        <v>402</v>
      </c>
      <c r="E278" s="19"/>
      <c r="F278" s="77">
        <f t="shared" si="17"/>
        <v>0</v>
      </c>
    </row>
    <row r="279" spans="1:6" x14ac:dyDescent="0.3">
      <c r="A279" s="121"/>
      <c r="B279" s="179" t="s">
        <v>427</v>
      </c>
      <c r="C279" s="25"/>
      <c r="D279" s="6"/>
      <c r="E279" s="11"/>
      <c r="F279" s="77"/>
    </row>
    <row r="280" spans="1:6" ht="16.2" x14ac:dyDescent="0.3">
      <c r="A280" s="125" t="s">
        <v>428</v>
      </c>
      <c r="B280" s="176" t="s">
        <v>429</v>
      </c>
      <c r="C280" s="25">
        <v>2.0099999999999998</v>
      </c>
      <c r="D280" s="6" t="s">
        <v>402</v>
      </c>
      <c r="E280" s="19"/>
      <c r="F280" s="77">
        <f t="shared" ref="F280:F286" si="18">C280*E280</f>
        <v>0</v>
      </c>
    </row>
    <row r="281" spans="1:6" ht="16.2" x14ac:dyDescent="0.3">
      <c r="A281" s="125" t="s">
        <v>430</v>
      </c>
      <c r="B281" s="176" t="s">
        <v>431</v>
      </c>
      <c r="C281" s="25">
        <v>0.79760000000000009</v>
      </c>
      <c r="D281" s="6" t="s">
        <v>402</v>
      </c>
      <c r="E281" s="19"/>
      <c r="F281" s="77">
        <f t="shared" si="18"/>
        <v>0</v>
      </c>
    </row>
    <row r="282" spans="1:6" ht="16.2" x14ac:dyDescent="0.3">
      <c r="A282" s="125" t="s">
        <v>432</v>
      </c>
      <c r="B282" s="176" t="s">
        <v>433</v>
      </c>
      <c r="C282" s="25">
        <v>0.72</v>
      </c>
      <c r="D282" s="6" t="s">
        <v>402</v>
      </c>
      <c r="E282" s="19"/>
      <c r="F282" s="77">
        <f t="shared" si="18"/>
        <v>0</v>
      </c>
    </row>
    <row r="283" spans="1:6" ht="16.2" x14ac:dyDescent="0.3">
      <c r="A283" s="125" t="s">
        <v>434</v>
      </c>
      <c r="B283" s="176" t="s">
        <v>435</v>
      </c>
      <c r="C283" s="25">
        <v>0.96000000000000019</v>
      </c>
      <c r="D283" s="6" t="s">
        <v>402</v>
      </c>
      <c r="E283" s="19"/>
      <c r="F283" s="77">
        <f t="shared" si="18"/>
        <v>0</v>
      </c>
    </row>
    <row r="284" spans="1:6" ht="16.2" x14ac:dyDescent="0.3">
      <c r="A284" s="125" t="s">
        <v>436</v>
      </c>
      <c r="B284" s="176" t="s">
        <v>437</v>
      </c>
      <c r="C284" s="25">
        <v>3.2029999999999998</v>
      </c>
      <c r="D284" s="6" t="s">
        <v>409</v>
      </c>
      <c r="E284" s="19"/>
      <c r="F284" s="77">
        <f t="shared" si="18"/>
        <v>0</v>
      </c>
    </row>
    <row r="285" spans="1:6" ht="16.2" x14ac:dyDescent="0.3">
      <c r="A285" s="125" t="s">
        <v>438</v>
      </c>
      <c r="B285" s="176" t="s">
        <v>439</v>
      </c>
      <c r="C285" s="25">
        <v>2.1030000000000002</v>
      </c>
      <c r="D285" s="6" t="s">
        <v>402</v>
      </c>
      <c r="E285" s="19"/>
      <c r="F285" s="77">
        <f t="shared" si="18"/>
        <v>0</v>
      </c>
    </row>
    <row r="286" spans="1:6" ht="16.2" x14ac:dyDescent="0.3">
      <c r="A286" s="125" t="s">
        <v>440</v>
      </c>
      <c r="B286" s="176" t="s">
        <v>441</v>
      </c>
      <c r="C286" s="25">
        <v>2.88</v>
      </c>
      <c r="D286" s="6" t="s">
        <v>402</v>
      </c>
      <c r="E286" s="19"/>
      <c r="F286" s="77">
        <f t="shared" si="18"/>
        <v>0</v>
      </c>
    </row>
    <row r="287" spans="1:6" ht="16.2" x14ac:dyDescent="0.3">
      <c r="A287" s="125" t="s">
        <v>442</v>
      </c>
      <c r="B287" s="176" t="s">
        <v>443</v>
      </c>
      <c r="C287" s="25">
        <v>1.2918750000000001</v>
      </c>
      <c r="D287" s="6" t="s">
        <v>409</v>
      </c>
      <c r="E287" s="19"/>
      <c r="F287" s="93">
        <f>C287*E287</f>
        <v>0</v>
      </c>
    </row>
    <row r="288" spans="1:6" x14ac:dyDescent="0.3">
      <c r="A288" s="121"/>
      <c r="B288" s="207" t="s">
        <v>444</v>
      </c>
      <c r="C288" s="25"/>
      <c r="D288" s="6"/>
      <c r="E288" s="11"/>
      <c r="F288" s="92"/>
    </row>
    <row r="289" spans="1:6" ht="28.8" x14ac:dyDescent="0.3">
      <c r="A289" s="117"/>
      <c r="B289" s="179" t="s">
        <v>445</v>
      </c>
      <c r="C289" s="25"/>
      <c r="D289" s="6"/>
      <c r="E289" s="11"/>
      <c r="F289" s="77"/>
    </row>
    <row r="290" spans="1:6" x14ac:dyDescent="0.3">
      <c r="A290" s="125" t="s">
        <v>446</v>
      </c>
      <c r="B290" s="176" t="s">
        <v>447</v>
      </c>
      <c r="C290" s="25">
        <v>144.76329607142858</v>
      </c>
      <c r="D290" s="6" t="s">
        <v>127</v>
      </c>
      <c r="E290" s="20"/>
      <c r="F290" s="77">
        <f>E290*C290</f>
        <v>0</v>
      </c>
    </row>
    <row r="291" spans="1:6" x14ac:dyDescent="0.3">
      <c r="A291" s="125" t="s">
        <v>448</v>
      </c>
      <c r="B291" s="184" t="s">
        <v>449</v>
      </c>
      <c r="C291" s="158">
        <v>361.42590000000001</v>
      </c>
      <c r="D291" s="58" t="s">
        <v>127</v>
      </c>
      <c r="E291" s="21"/>
      <c r="F291" s="94">
        <f t="shared" ref="F291:F292" si="19">C291*E291</f>
        <v>0</v>
      </c>
    </row>
    <row r="292" spans="1:6" x14ac:dyDescent="0.3">
      <c r="A292" s="125" t="s">
        <v>450</v>
      </c>
      <c r="B292" s="176" t="s">
        <v>451</v>
      </c>
      <c r="C292" s="25">
        <v>491.90834000000001</v>
      </c>
      <c r="D292" s="6" t="s">
        <v>127</v>
      </c>
      <c r="E292" s="23"/>
      <c r="F292" s="77">
        <f t="shared" si="19"/>
        <v>0</v>
      </c>
    </row>
    <row r="293" spans="1:6" x14ac:dyDescent="0.3">
      <c r="A293" s="125" t="s">
        <v>452</v>
      </c>
      <c r="B293" s="176" t="s">
        <v>453</v>
      </c>
      <c r="C293" s="25">
        <v>0</v>
      </c>
      <c r="D293" s="6" t="s">
        <v>127</v>
      </c>
      <c r="E293" s="23"/>
      <c r="F293" s="77"/>
    </row>
    <row r="294" spans="1:6" ht="28.8" x14ac:dyDescent="0.3">
      <c r="A294" s="121"/>
      <c r="B294" s="179" t="s">
        <v>454</v>
      </c>
      <c r="C294" s="25"/>
      <c r="D294" s="6"/>
      <c r="E294" s="11"/>
      <c r="F294" s="77"/>
    </row>
    <row r="295" spans="1:6" ht="16.2" x14ac:dyDescent="0.3">
      <c r="A295" s="125" t="s">
        <v>455</v>
      </c>
      <c r="B295" s="176" t="s">
        <v>456</v>
      </c>
      <c r="C295" s="25">
        <v>30.050625</v>
      </c>
      <c r="D295" s="6" t="s">
        <v>397</v>
      </c>
      <c r="E295" s="20"/>
      <c r="F295" s="77">
        <f>C295*E295</f>
        <v>0</v>
      </c>
    </row>
    <row r="296" spans="1:6" x14ac:dyDescent="0.3">
      <c r="A296" s="121"/>
      <c r="B296" s="207" t="s">
        <v>345</v>
      </c>
      <c r="C296" s="25"/>
      <c r="D296" s="6"/>
      <c r="E296" s="11"/>
      <c r="F296" s="92"/>
    </row>
    <row r="297" spans="1:6" ht="16.2" x14ac:dyDescent="0.3">
      <c r="A297" s="125" t="s">
        <v>457</v>
      </c>
      <c r="B297" s="176" t="s">
        <v>458</v>
      </c>
      <c r="C297" s="25">
        <v>9.1723999999999997</v>
      </c>
      <c r="D297" s="6" t="s">
        <v>397</v>
      </c>
      <c r="E297" s="19"/>
      <c r="F297" s="77">
        <f t="shared" ref="F297:F300" si="20">C297*E297</f>
        <v>0</v>
      </c>
    </row>
    <row r="298" spans="1:6" ht="16.2" x14ac:dyDescent="0.3">
      <c r="A298" s="125" t="s">
        <v>459</v>
      </c>
      <c r="B298" s="176" t="s">
        <v>460</v>
      </c>
      <c r="C298" s="25">
        <v>3.35</v>
      </c>
      <c r="D298" s="6" t="s">
        <v>397</v>
      </c>
      <c r="E298" s="19"/>
      <c r="F298" s="77">
        <f t="shared" si="20"/>
        <v>0</v>
      </c>
    </row>
    <row r="299" spans="1:6" ht="16.2" x14ac:dyDescent="0.3">
      <c r="A299" s="125" t="s">
        <v>461</v>
      </c>
      <c r="B299" s="176" t="s">
        <v>462</v>
      </c>
      <c r="C299" s="25">
        <v>28.8765</v>
      </c>
      <c r="D299" s="6" t="s">
        <v>397</v>
      </c>
      <c r="E299" s="19"/>
      <c r="F299" s="95">
        <f t="shared" si="20"/>
        <v>0</v>
      </c>
    </row>
    <row r="300" spans="1:6" ht="16.2" x14ac:dyDescent="0.3">
      <c r="A300" s="125" t="s">
        <v>463</v>
      </c>
      <c r="B300" s="176" t="s">
        <v>464</v>
      </c>
      <c r="C300" s="25">
        <v>5.2800000000000011</v>
      </c>
      <c r="D300" s="6" t="s">
        <v>397</v>
      </c>
      <c r="E300" s="19"/>
      <c r="F300" s="77">
        <f t="shared" si="20"/>
        <v>0</v>
      </c>
    </row>
    <row r="301" spans="1:6" x14ac:dyDescent="0.3">
      <c r="A301" s="121"/>
      <c r="B301" s="208" t="s">
        <v>465</v>
      </c>
      <c r="C301" s="157"/>
      <c r="D301" s="43"/>
      <c r="E301" s="24"/>
      <c r="F301" s="92"/>
    </row>
    <row r="302" spans="1:6" ht="43.2" x14ac:dyDescent="0.3">
      <c r="A302" s="126"/>
      <c r="B302" s="179" t="s">
        <v>466</v>
      </c>
      <c r="C302" s="25"/>
      <c r="D302" s="6"/>
      <c r="E302" s="11"/>
      <c r="F302" s="77"/>
    </row>
    <row r="303" spans="1:6" ht="16.2" x14ac:dyDescent="0.3">
      <c r="A303" s="125" t="s">
        <v>467</v>
      </c>
      <c r="B303" s="176" t="s">
        <v>468</v>
      </c>
      <c r="C303" s="25">
        <v>43.064999999999998</v>
      </c>
      <c r="D303" s="6" t="s">
        <v>397</v>
      </c>
      <c r="E303" s="19"/>
      <c r="F303" s="77">
        <f t="shared" ref="F303:F304" si="21">C303*E303</f>
        <v>0</v>
      </c>
    </row>
    <row r="304" spans="1:6" ht="16.2" x14ac:dyDescent="0.3">
      <c r="A304" s="125" t="s">
        <v>469</v>
      </c>
      <c r="B304" s="176" t="s">
        <v>470</v>
      </c>
      <c r="C304" s="25">
        <v>13.4</v>
      </c>
      <c r="D304" s="6" t="s">
        <v>397</v>
      </c>
      <c r="E304" s="19"/>
      <c r="F304" s="77">
        <f t="shared" si="21"/>
        <v>0</v>
      </c>
    </row>
    <row r="305" spans="1:6" x14ac:dyDescent="0.3">
      <c r="A305" s="121"/>
      <c r="B305" s="207" t="s">
        <v>471</v>
      </c>
      <c r="C305" s="25"/>
      <c r="D305" s="6"/>
      <c r="E305" s="11"/>
      <c r="F305" s="92"/>
    </row>
    <row r="306" spans="1:6" ht="27.6" x14ac:dyDescent="0.3">
      <c r="A306" s="125" t="s">
        <v>472</v>
      </c>
      <c r="B306" s="176" t="s">
        <v>473</v>
      </c>
      <c r="C306" s="26">
        <v>30</v>
      </c>
      <c r="D306" s="6" t="s">
        <v>173</v>
      </c>
      <c r="E306" s="20"/>
      <c r="F306" s="77">
        <f>C306*E306</f>
        <v>0</v>
      </c>
    </row>
    <row r="307" spans="1:6" x14ac:dyDescent="0.3">
      <c r="A307" s="121"/>
      <c r="B307" s="176"/>
      <c r="C307" s="25"/>
      <c r="D307" s="6"/>
      <c r="E307" s="19"/>
      <c r="F307" s="77"/>
    </row>
    <row r="308" spans="1:6" x14ac:dyDescent="0.3">
      <c r="A308" s="124"/>
      <c r="B308" s="207" t="s">
        <v>474</v>
      </c>
      <c r="C308" s="25"/>
      <c r="D308" s="6"/>
      <c r="E308" s="11"/>
      <c r="F308" s="92"/>
    </row>
    <row r="309" spans="1:6" ht="16.2" x14ac:dyDescent="0.3">
      <c r="A309" s="125" t="s">
        <v>475</v>
      </c>
      <c r="B309" s="176" t="s">
        <v>476</v>
      </c>
      <c r="C309" s="25">
        <v>54.297500000000007</v>
      </c>
      <c r="D309" s="6" t="s">
        <v>397</v>
      </c>
      <c r="E309" s="20"/>
      <c r="F309" s="77">
        <f t="shared" ref="F309" si="22">C309*E309</f>
        <v>0</v>
      </c>
    </row>
    <row r="310" spans="1:6" x14ac:dyDescent="0.3">
      <c r="A310" s="121"/>
      <c r="B310" s="178" t="s">
        <v>477</v>
      </c>
      <c r="C310" s="25"/>
      <c r="D310" s="6"/>
      <c r="E310" s="20"/>
      <c r="F310" s="92"/>
    </row>
    <row r="311" spans="1:6" x14ac:dyDescent="0.3">
      <c r="A311" s="125" t="s">
        <v>478</v>
      </c>
      <c r="B311" s="176" t="s">
        <v>479</v>
      </c>
      <c r="C311" s="25">
        <v>3</v>
      </c>
      <c r="D311" s="6" t="s">
        <v>480</v>
      </c>
      <c r="E311" s="20"/>
      <c r="F311" s="77">
        <f t="shared" ref="F311:F312" si="23">C311*E311</f>
        <v>0</v>
      </c>
    </row>
    <row r="312" spans="1:6" x14ac:dyDescent="0.3">
      <c r="A312" s="125" t="s">
        <v>481</v>
      </c>
      <c r="B312" s="176" t="s">
        <v>482</v>
      </c>
      <c r="C312" s="25">
        <v>1</v>
      </c>
      <c r="D312" s="6" t="s">
        <v>480</v>
      </c>
      <c r="E312" s="20"/>
      <c r="F312" s="77">
        <f t="shared" si="23"/>
        <v>0</v>
      </c>
    </row>
    <row r="313" spans="1:6" x14ac:dyDescent="0.3">
      <c r="A313" s="116"/>
      <c r="B313" s="176"/>
      <c r="C313" s="25"/>
      <c r="D313" s="6"/>
      <c r="E313" s="20"/>
      <c r="F313" s="77"/>
    </row>
    <row r="314" spans="1:6" ht="26.4" x14ac:dyDescent="0.3">
      <c r="A314" s="115">
        <v>4.2</v>
      </c>
      <c r="B314" s="168" t="s">
        <v>483</v>
      </c>
      <c r="C314" s="149"/>
      <c r="D314" s="227"/>
      <c r="E314" s="48"/>
      <c r="F314" s="69">
        <f>SUM(F315:F329)</f>
        <v>0</v>
      </c>
    </row>
    <row r="315" spans="1:6" x14ac:dyDescent="0.3">
      <c r="A315" s="124"/>
      <c r="B315" s="207" t="s">
        <v>484</v>
      </c>
      <c r="C315" s="25"/>
      <c r="D315" s="6"/>
      <c r="E315" s="11"/>
      <c r="F315" s="92"/>
    </row>
    <row r="316" spans="1:6" x14ac:dyDescent="0.3">
      <c r="A316" s="124"/>
      <c r="B316" s="179" t="s">
        <v>485</v>
      </c>
      <c r="C316" s="25"/>
      <c r="D316" s="6"/>
      <c r="E316" s="11"/>
      <c r="F316" s="77"/>
    </row>
    <row r="317" spans="1:6" ht="16.2" x14ac:dyDescent="0.3">
      <c r="A317" s="116" t="s">
        <v>486</v>
      </c>
      <c r="B317" s="176" t="s">
        <v>157</v>
      </c>
      <c r="C317" s="25">
        <v>1.5750000000000002</v>
      </c>
      <c r="D317" s="6" t="s">
        <v>402</v>
      </c>
      <c r="E317" s="19"/>
      <c r="F317" s="77">
        <f>C317*E317</f>
        <v>0</v>
      </c>
    </row>
    <row r="318" spans="1:6" ht="16.2" x14ac:dyDescent="0.3">
      <c r="A318" s="116" t="s">
        <v>487</v>
      </c>
      <c r="B318" s="176" t="s">
        <v>488</v>
      </c>
      <c r="C318" s="25">
        <v>0.60750000000000004</v>
      </c>
      <c r="D318" s="6" t="s">
        <v>402</v>
      </c>
      <c r="E318" s="19"/>
      <c r="F318" s="77">
        <f>C318*E318</f>
        <v>0</v>
      </c>
    </row>
    <row r="319" spans="1:6" x14ac:dyDescent="0.3">
      <c r="A319" s="121"/>
      <c r="B319" s="207" t="s">
        <v>123</v>
      </c>
      <c r="C319" s="25"/>
      <c r="D319" s="6"/>
      <c r="E319" s="11"/>
      <c r="F319" s="92"/>
    </row>
    <row r="320" spans="1:6" ht="28.8" x14ac:dyDescent="0.3">
      <c r="A320" s="117"/>
      <c r="B320" s="179" t="s">
        <v>445</v>
      </c>
      <c r="C320" s="25"/>
      <c r="D320" s="6"/>
      <c r="E320" s="11"/>
      <c r="F320" s="77"/>
    </row>
    <row r="321" spans="1:6" x14ac:dyDescent="0.3">
      <c r="A321" s="116" t="s">
        <v>489</v>
      </c>
      <c r="B321" s="176" t="s">
        <v>447</v>
      </c>
      <c r="C321" s="25">
        <v>109.02924017857144</v>
      </c>
      <c r="D321" s="6" t="s">
        <v>127</v>
      </c>
      <c r="E321" s="20"/>
      <c r="F321" s="77">
        <f t="shared" ref="F321:F322" si="24">C321*E321</f>
        <v>0</v>
      </c>
    </row>
    <row r="322" spans="1:6" x14ac:dyDescent="0.3">
      <c r="A322" s="116" t="s">
        <v>490</v>
      </c>
      <c r="B322" s="176" t="s">
        <v>451</v>
      </c>
      <c r="C322" s="25">
        <v>329.93279000000001</v>
      </c>
      <c r="D322" s="6" t="s">
        <v>127</v>
      </c>
      <c r="E322" s="23"/>
      <c r="F322" s="77">
        <f t="shared" si="24"/>
        <v>0</v>
      </c>
    </row>
    <row r="323" spans="1:6" x14ac:dyDescent="0.3">
      <c r="A323" s="121"/>
      <c r="B323" s="207" t="s">
        <v>491</v>
      </c>
      <c r="C323" s="25"/>
      <c r="D323" s="6"/>
      <c r="E323" s="11"/>
      <c r="F323" s="92"/>
    </row>
    <row r="324" spans="1:6" x14ac:dyDescent="0.3">
      <c r="A324" s="124"/>
      <c r="B324" s="179" t="s">
        <v>492</v>
      </c>
      <c r="C324" s="25"/>
      <c r="D324" s="6"/>
      <c r="E324" s="11"/>
      <c r="F324" s="77"/>
    </row>
    <row r="325" spans="1:6" ht="16.2" x14ac:dyDescent="0.3">
      <c r="A325" s="116" t="s">
        <v>493</v>
      </c>
      <c r="B325" s="176" t="s">
        <v>494</v>
      </c>
      <c r="C325" s="25">
        <v>27.134249999999998</v>
      </c>
      <c r="D325" s="6" t="s">
        <v>397</v>
      </c>
      <c r="E325" s="19"/>
      <c r="F325" s="77">
        <f t="shared" ref="F325:F326" si="25">C325*E325</f>
        <v>0</v>
      </c>
    </row>
    <row r="326" spans="1:6" ht="16.2" x14ac:dyDescent="0.3">
      <c r="A326" s="116" t="s">
        <v>495</v>
      </c>
      <c r="B326" s="176" t="s">
        <v>496</v>
      </c>
      <c r="C326" s="25">
        <v>18.63</v>
      </c>
      <c r="D326" s="6" t="s">
        <v>397</v>
      </c>
      <c r="E326" s="19"/>
      <c r="F326" s="77">
        <f t="shared" si="25"/>
        <v>0</v>
      </c>
    </row>
    <row r="327" spans="1:6" x14ac:dyDescent="0.3">
      <c r="A327" s="121"/>
      <c r="B327" s="209" t="s">
        <v>174</v>
      </c>
      <c r="C327" s="25"/>
      <c r="D327" s="6"/>
      <c r="E327" s="11"/>
      <c r="F327" s="96"/>
    </row>
    <row r="328" spans="1:6" ht="43.2" x14ac:dyDescent="0.3">
      <c r="A328" s="124"/>
      <c r="B328" s="179" t="s">
        <v>466</v>
      </c>
      <c r="C328" s="25"/>
      <c r="D328" s="6"/>
      <c r="E328" s="11"/>
      <c r="F328" s="77"/>
    </row>
    <row r="329" spans="1:6" ht="16.2" x14ac:dyDescent="0.3">
      <c r="A329" s="116" t="s">
        <v>497</v>
      </c>
      <c r="B329" s="176" t="s">
        <v>498</v>
      </c>
      <c r="C329" s="25">
        <v>81.394499999999965</v>
      </c>
      <c r="D329" s="6" t="s">
        <v>397</v>
      </c>
      <c r="E329" s="19"/>
      <c r="F329" s="77">
        <f t="shared" ref="F329" si="26">C329*E329</f>
        <v>0</v>
      </c>
    </row>
    <row r="330" spans="1:6" ht="27.6" x14ac:dyDescent="0.3">
      <c r="A330" s="123">
        <v>4.3</v>
      </c>
      <c r="B330" s="206" t="s">
        <v>499</v>
      </c>
      <c r="C330" s="156"/>
      <c r="D330" s="236"/>
      <c r="E330" s="18"/>
      <c r="F330" s="91">
        <f>SUM(F331:F348)</f>
        <v>0</v>
      </c>
    </row>
    <row r="331" spans="1:6" ht="43.2" x14ac:dyDescent="0.3">
      <c r="A331" s="117"/>
      <c r="B331" s="179" t="s">
        <v>500</v>
      </c>
      <c r="C331" s="25"/>
      <c r="D331" s="6" t="s">
        <v>15</v>
      </c>
      <c r="E331" s="11"/>
      <c r="F331" s="77"/>
    </row>
    <row r="332" spans="1:6" x14ac:dyDescent="0.3">
      <c r="A332" s="124"/>
      <c r="B332" s="207" t="s">
        <v>186</v>
      </c>
      <c r="C332" s="25"/>
      <c r="D332" s="6"/>
      <c r="E332" s="11"/>
      <c r="F332" s="96"/>
    </row>
    <row r="333" spans="1:6" ht="57.6" x14ac:dyDescent="0.3">
      <c r="A333" s="117"/>
      <c r="B333" s="186" t="s">
        <v>501</v>
      </c>
      <c r="C333" s="25"/>
      <c r="D333" s="6"/>
      <c r="E333" s="11"/>
      <c r="F333" s="77"/>
    </row>
    <row r="334" spans="1:6" ht="41.4" x14ac:dyDescent="0.3">
      <c r="A334" s="127" t="s">
        <v>502</v>
      </c>
      <c r="B334" s="180" t="s">
        <v>503</v>
      </c>
      <c r="C334" s="26">
        <v>62</v>
      </c>
      <c r="D334" s="8" t="s">
        <v>173</v>
      </c>
      <c r="E334" s="27"/>
      <c r="F334" s="97">
        <f t="shared" ref="F334:F337" si="27">C334*E334</f>
        <v>0</v>
      </c>
    </row>
    <row r="335" spans="1:6" x14ac:dyDescent="0.3">
      <c r="A335" s="127" t="s">
        <v>504</v>
      </c>
      <c r="B335" s="180" t="s">
        <v>505</v>
      </c>
      <c r="C335" s="26">
        <v>12</v>
      </c>
      <c r="D335" s="8" t="s">
        <v>200</v>
      </c>
      <c r="E335" s="27"/>
      <c r="F335" s="97">
        <f t="shared" si="27"/>
        <v>0</v>
      </c>
    </row>
    <row r="336" spans="1:6" x14ac:dyDescent="0.3">
      <c r="A336" s="127" t="s">
        <v>506</v>
      </c>
      <c r="B336" s="180" t="s">
        <v>507</v>
      </c>
      <c r="C336" s="26">
        <v>12</v>
      </c>
      <c r="D336" s="8" t="s">
        <v>200</v>
      </c>
      <c r="E336" s="27"/>
      <c r="F336" s="97">
        <f t="shared" si="27"/>
        <v>0</v>
      </c>
    </row>
    <row r="337" spans="1:6" ht="27.6" x14ac:dyDescent="0.3">
      <c r="A337" s="127" t="s">
        <v>508</v>
      </c>
      <c r="B337" s="180" t="s">
        <v>509</v>
      </c>
      <c r="C337" s="26">
        <v>20.896000000000001</v>
      </c>
      <c r="D337" s="8" t="s">
        <v>173</v>
      </c>
      <c r="E337" s="27"/>
      <c r="F337" s="97">
        <f t="shared" si="27"/>
        <v>0</v>
      </c>
    </row>
    <row r="338" spans="1:6" x14ac:dyDescent="0.3">
      <c r="A338" s="134"/>
      <c r="B338" s="210" t="s">
        <v>203</v>
      </c>
      <c r="C338" s="26"/>
      <c r="D338" s="8"/>
      <c r="E338" s="31"/>
      <c r="F338" s="98"/>
    </row>
    <row r="339" spans="1:6" ht="42" x14ac:dyDescent="0.3">
      <c r="A339" s="127" t="s">
        <v>510</v>
      </c>
      <c r="B339" s="180" t="s">
        <v>511</v>
      </c>
      <c r="C339" s="26">
        <v>42.510300000000008</v>
      </c>
      <c r="D339" s="8" t="s">
        <v>71</v>
      </c>
      <c r="E339" s="27"/>
      <c r="F339" s="97">
        <f>C339*E339</f>
        <v>0</v>
      </c>
    </row>
    <row r="340" spans="1:6" x14ac:dyDescent="0.3">
      <c r="A340" s="121"/>
      <c r="B340" s="211"/>
      <c r="C340" s="6"/>
      <c r="D340" s="6"/>
      <c r="E340" s="9"/>
      <c r="F340" s="99"/>
    </row>
    <row r="341" spans="1:6" x14ac:dyDescent="0.3">
      <c r="A341" s="128">
        <v>4.3</v>
      </c>
      <c r="B341" s="185" t="s">
        <v>213</v>
      </c>
      <c r="C341" s="25"/>
      <c r="D341" s="6"/>
      <c r="E341" s="11"/>
      <c r="F341" s="92"/>
    </row>
    <row r="342" spans="1:6" x14ac:dyDescent="0.3">
      <c r="A342" s="117"/>
      <c r="B342" s="186" t="s">
        <v>214</v>
      </c>
      <c r="C342" s="25"/>
      <c r="D342" s="6"/>
      <c r="E342" s="11"/>
      <c r="F342" s="77"/>
    </row>
    <row r="343" spans="1:6" x14ac:dyDescent="0.3">
      <c r="A343" s="121" t="s">
        <v>502</v>
      </c>
      <c r="B343" s="176" t="s">
        <v>512</v>
      </c>
      <c r="C343" s="25">
        <v>18.2</v>
      </c>
      <c r="D343" s="10" t="s">
        <v>173</v>
      </c>
      <c r="E343" s="11"/>
      <c r="F343" s="77">
        <f t="shared" ref="F343:F348" si="28">E343*C343</f>
        <v>0</v>
      </c>
    </row>
    <row r="344" spans="1:6" x14ac:dyDescent="0.3">
      <c r="A344" s="121" t="s">
        <v>504</v>
      </c>
      <c r="B344" s="176" t="s">
        <v>218</v>
      </c>
      <c r="C344" s="25">
        <v>2</v>
      </c>
      <c r="D344" s="10" t="s">
        <v>200</v>
      </c>
      <c r="E344" s="11"/>
      <c r="F344" s="77">
        <f t="shared" si="28"/>
        <v>0</v>
      </c>
    </row>
    <row r="345" spans="1:6" ht="27.6" x14ac:dyDescent="0.3">
      <c r="A345" s="121" t="s">
        <v>506</v>
      </c>
      <c r="B345" s="187" t="s">
        <v>513</v>
      </c>
      <c r="C345" s="25">
        <v>1</v>
      </c>
      <c r="D345" s="6" t="s">
        <v>221</v>
      </c>
      <c r="E345" s="11"/>
      <c r="F345" s="77">
        <f t="shared" si="28"/>
        <v>0</v>
      </c>
    </row>
    <row r="346" spans="1:6" ht="27.6" x14ac:dyDescent="0.3">
      <c r="A346" s="121" t="s">
        <v>508</v>
      </c>
      <c r="B346" s="187" t="s">
        <v>223</v>
      </c>
      <c r="C346" s="25">
        <v>1</v>
      </c>
      <c r="D346" s="6" t="s">
        <v>221</v>
      </c>
      <c r="E346" s="11"/>
      <c r="F346" s="77">
        <f t="shared" si="28"/>
        <v>0</v>
      </c>
    </row>
    <row r="347" spans="1:6" ht="27.6" x14ac:dyDescent="0.3">
      <c r="A347" s="121" t="s">
        <v>510</v>
      </c>
      <c r="B347" s="176" t="s">
        <v>225</v>
      </c>
      <c r="C347" s="25">
        <v>1</v>
      </c>
      <c r="D347" s="6" t="s">
        <v>221</v>
      </c>
      <c r="E347" s="11"/>
      <c r="F347" s="77">
        <f>C347*E347</f>
        <v>0</v>
      </c>
    </row>
    <row r="348" spans="1:6" x14ac:dyDescent="0.3">
      <c r="A348" s="121" t="s">
        <v>514</v>
      </c>
      <c r="B348" s="176" t="s">
        <v>227</v>
      </c>
      <c r="C348" s="25">
        <v>25.5</v>
      </c>
      <c r="D348" s="6" t="s">
        <v>173</v>
      </c>
      <c r="E348" s="11"/>
      <c r="F348" s="95">
        <f t="shared" si="28"/>
        <v>0</v>
      </c>
    </row>
    <row r="349" spans="1:6" x14ac:dyDescent="0.3">
      <c r="A349" s="121"/>
      <c r="B349" s="176"/>
      <c r="C349" s="25"/>
      <c r="D349" s="6"/>
      <c r="E349" s="11"/>
      <c r="F349" s="95"/>
    </row>
    <row r="350" spans="1:6" ht="27.6" x14ac:dyDescent="0.3">
      <c r="A350" s="123">
        <v>4.4000000000000004</v>
      </c>
      <c r="B350" s="206" t="s">
        <v>515</v>
      </c>
      <c r="C350" s="156"/>
      <c r="D350" s="236"/>
      <c r="E350" s="18"/>
      <c r="F350" s="91">
        <f>SUM(F351:F375)</f>
        <v>0</v>
      </c>
    </row>
    <row r="351" spans="1:6" x14ac:dyDescent="0.3">
      <c r="A351" s="126"/>
      <c r="B351" s="209" t="s">
        <v>516</v>
      </c>
      <c r="C351" s="25"/>
      <c r="D351" s="6"/>
      <c r="E351" s="11"/>
      <c r="F351" s="92"/>
    </row>
    <row r="352" spans="1:6" ht="43.2" x14ac:dyDescent="0.3">
      <c r="A352" s="117"/>
      <c r="B352" s="179" t="s">
        <v>229</v>
      </c>
      <c r="C352" s="25"/>
      <c r="D352" s="6"/>
      <c r="E352" s="11"/>
      <c r="F352" s="77"/>
    </row>
    <row r="353" spans="1:6" ht="69" x14ac:dyDescent="0.3">
      <c r="A353" s="121" t="s">
        <v>517</v>
      </c>
      <c r="B353" s="176" t="s">
        <v>518</v>
      </c>
      <c r="C353" s="25">
        <v>2</v>
      </c>
      <c r="D353" s="6" t="s">
        <v>200</v>
      </c>
      <c r="E353" s="11"/>
      <c r="F353" s="77">
        <f t="shared" ref="F353:F355" si="29">C353*E353</f>
        <v>0</v>
      </c>
    </row>
    <row r="354" spans="1:6" ht="69" x14ac:dyDescent="0.3">
      <c r="A354" s="121" t="s">
        <v>519</v>
      </c>
      <c r="B354" s="176" t="s">
        <v>520</v>
      </c>
      <c r="C354" s="25">
        <v>1</v>
      </c>
      <c r="D354" s="6" t="s">
        <v>200</v>
      </c>
      <c r="E354" s="11"/>
      <c r="F354" s="77">
        <f t="shared" si="29"/>
        <v>0</v>
      </c>
    </row>
    <row r="355" spans="1:6" ht="69" x14ac:dyDescent="0.3">
      <c r="A355" s="121" t="s">
        <v>521</v>
      </c>
      <c r="B355" s="176" t="s">
        <v>522</v>
      </c>
      <c r="C355" s="25">
        <v>1</v>
      </c>
      <c r="D355" s="6" t="s">
        <v>200</v>
      </c>
      <c r="E355" s="11"/>
      <c r="F355" s="77">
        <f t="shared" si="29"/>
        <v>0</v>
      </c>
    </row>
    <row r="356" spans="1:6" x14ac:dyDescent="0.3">
      <c r="A356" s="121"/>
      <c r="B356" s="209" t="s">
        <v>523</v>
      </c>
      <c r="C356" s="25"/>
      <c r="D356" s="6"/>
      <c r="E356" s="11"/>
      <c r="F356" s="100"/>
    </row>
    <row r="357" spans="1:6" ht="27.6" x14ac:dyDescent="0.3">
      <c r="A357" s="121" t="s">
        <v>524</v>
      </c>
      <c r="B357" s="176" t="s">
        <v>525</v>
      </c>
      <c r="C357" s="25">
        <v>3</v>
      </c>
      <c r="D357" s="6" t="s">
        <v>200</v>
      </c>
      <c r="E357" s="20"/>
      <c r="F357" s="95">
        <f>C357*E357</f>
        <v>0</v>
      </c>
    </row>
    <row r="358" spans="1:6" x14ac:dyDescent="0.3">
      <c r="A358" s="121"/>
      <c r="B358" s="207" t="s">
        <v>526</v>
      </c>
      <c r="C358" s="25"/>
      <c r="D358" s="6"/>
      <c r="E358" s="11"/>
      <c r="F358" s="92"/>
    </row>
    <row r="359" spans="1:6" x14ac:dyDescent="0.3">
      <c r="A359" s="116"/>
      <c r="B359" s="175" t="s">
        <v>527</v>
      </c>
      <c r="C359" s="25"/>
      <c r="D359" s="6"/>
      <c r="E359" s="11"/>
      <c r="F359" s="100"/>
    </row>
    <row r="360" spans="1:6" x14ac:dyDescent="0.3">
      <c r="A360" s="129"/>
      <c r="B360" s="179" t="s">
        <v>528</v>
      </c>
      <c r="C360" s="25"/>
      <c r="D360" s="6"/>
      <c r="E360" s="11"/>
      <c r="F360" s="77"/>
    </row>
    <row r="361" spans="1:6" ht="16.2" x14ac:dyDescent="0.3">
      <c r="A361" s="121" t="s">
        <v>529</v>
      </c>
      <c r="B361" s="176" t="s">
        <v>530</v>
      </c>
      <c r="C361" s="25">
        <v>39.619999999999997</v>
      </c>
      <c r="D361" s="6" t="s">
        <v>397</v>
      </c>
      <c r="E361" s="20"/>
      <c r="F361" s="95">
        <f>C361*E361</f>
        <v>0</v>
      </c>
    </row>
    <row r="362" spans="1:6" x14ac:dyDescent="0.3">
      <c r="A362" s="121"/>
      <c r="B362" s="175" t="s">
        <v>531</v>
      </c>
      <c r="C362" s="25"/>
      <c r="D362" s="6"/>
      <c r="E362" s="11"/>
      <c r="F362" s="77"/>
    </row>
    <row r="363" spans="1:6" ht="28.8" x14ac:dyDescent="0.3">
      <c r="A363" s="116"/>
      <c r="B363" s="179" t="s">
        <v>532</v>
      </c>
      <c r="C363" s="25"/>
      <c r="D363" s="6"/>
      <c r="E363" s="11"/>
      <c r="F363" s="77"/>
    </row>
    <row r="364" spans="1:6" ht="16.2" x14ac:dyDescent="0.3">
      <c r="A364" s="121" t="s">
        <v>533</v>
      </c>
      <c r="B364" s="176" t="s">
        <v>534</v>
      </c>
      <c r="C364" s="25">
        <v>75.703999999999994</v>
      </c>
      <c r="D364" s="6" t="s">
        <v>397</v>
      </c>
      <c r="E364" s="19"/>
      <c r="F364" s="95">
        <f t="shared" ref="F364:F366" si="30">C364*E364</f>
        <v>0</v>
      </c>
    </row>
    <row r="365" spans="1:6" ht="16.2" x14ac:dyDescent="0.3">
      <c r="A365" s="121" t="s">
        <v>535</v>
      </c>
      <c r="B365" s="176" t="s">
        <v>536</v>
      </c>
      <c r="C365" s="25">
        <v>51.96</v>
      </c>
      <c r="D365" s="6" t="s">
        <v>397</v>
      </c>
      <c r="E365" s="19"/>
      <c r="F365" s="95">
        <f t="shared" si="30"/>
        <v>0</v>
      </c>
    </row>
    <row r="366" spans="1:6" ht="27.6" x14ac:dyDescent="0.3">
      <c r="A366" s="121" t="s">
        <v>537</v>
      </c>
      <c r="B366" s="176" t="s">
        <v>538</v>
      </c>
      <c r="C366" s="25">
        <v>20.724</v>
      </c>
      <c r="D366" s="6" t="s">
        <v>397</v>
      </c>
      <c r="E366" s="19"/>
      <c r="F366" s="95">
        <f t="shared" si="30"/>
        <v>0</v>
      </c>
    </row>
    <row r="367" spans="1:6" x14ac:dyDescent="0.3">
      <c r="A367" s="121"/>
      <c r="B367" s="207" t="s">
        <v>539</v>
      </c>
      <c r="C367" s="157"/>
      <c r="D367" s="43"/>
      <c r="E367" s="24"/>
      <c r="F367" s="100"/>
    </row>
    <row r="368" spans="1:6" x14ac:dyDescent="0.3">
      <c r="A368" s="121" t="s">
        <v>540</v>
      </c>
      <c r="B368" s="176" t="s">
        <v>541</v>
      </c>
      <c r="C368" s="25">
        <v>1</v>
      </c>
      <c r="D368" s="6" t="s">
        <v>200</v>
      </c>
      <c r="E368" s="11"/>
      <c r="F368" s="95">
        <f t="shared" ref="F368" si="31">E368*C368</f>
        <v>0</v>
      </c>
    </row>
    <row r="369" spans="1:6" x14ac:dyDescent="0.3">
      <c r="A369" s="121"/>
      <c r="B369" s="209" t="s">
        <v>542</v>
      </c>
      <c r="C369" s="25"/>
      <c r="D369" s="6"/>
      <c r="E369" s="11"/>
      <c r="F369" s="100"/>
    </row>
    <row r="370" spans="1:6" ht="27.6" x14ac:dyDescent="0.3">
      <c r="A370" s="121" t="s">
        <v>543</v>
      </c>
      <c r="B370" s="187" t="s">
        <v>544</v>
      </c>
      <c r="C370" s="25">
        <v>1</v>
      </c>
      <c r="D370" s="6" t="s">
        <v>200</v>
      </c>
      <c r="E370" s="11"/>
      <c r="F370" s="77">
        <f>C370*E370</f>
        <v>0</v>
      </c>
    </row>
    <row r="371" spans="1:6" ht="41.4" x14ac:dyDescent="0.3">
      <c r="A371" s="121" t="s">
        <v>545</v>
      </c>
      <c r="B371" s="187" t="s">
        <v>546</v>
      </c>
      <c r="C371" s="25">
        <v>1</v>
      </c>
      <c r="D371" s="6" t="s">
        <v>221</v>
      </c>
      <c r="E371" s="22"/>
      <c r="F371" s="94">
        <f t="shared" ref="F371:F372" si="32">E371*C371</f>
        <v>0</v>
      </c>
    </row>
    <row r="372" spans="1:6" ht="27.6" x14ac:dyDescent="0.3">
      <c r="A372" s="121" t="s">
        <v>547</v>
      </c>
      <c r="B372" s="187" t="s">
        <v>548</v>
      </c>
      <c r="C372" s="25">
        <v>1</v>
      </c>
      <c r="D372" s="6" t="s">
        <v>221</v>
      </c>
      <c r="E372" s="22"/>
      <c r="F372" s="94">
        <f t="shared" si="32"/>
        <v>0</v>
      </c>
    </row>
    <row r="373" spans="1:6" x14ac:dyDescent="0.3">
      <c r="A373" s="121" t="s">
        <v>549</v>
      </c>
      <c r="B373" s="187" t="s">
        <v>550</v>
      </c>
      <c r="C373" s="25">
        <v>2</v>
      </c>
      <c r="D373" s="6" t="s">
        <v>200</v>
      </c>
      <c r="E373" s="11"/>
      <c r="F373" s="77">
        <f>C373*E373</f>
        <v>0</v>
      </c>
    </row>
    <row r="374" spans="1:6" x14ac:dyDescent="0.3">
      <c r="A374" s="121" t="s">
        <v>551</v>
      </c>
      <c r="B374" s="212" t="s">
        <v>552</v>
      </c>
      <c r="C374" s="25">
        <v>2</v>
      </c>
      <c r="D374" s="6" t="s">
        <v>305</v>
      </c>
      <c r="E374" s="11"/>
      <c r="F374" s="77">
        <f>C374*E374</f>
        <v>0</v>
      </c>
    </row>
    <row r="375" spans="1:6" x14ac:dyDescent="0.3">
      <c r="A375" s="121" t="s">
        <v>553</v>
      </c>
      <c r="B375" s="211" t="s">
        <v>554</v>
      </c>
      <c r="C375" s="25">
        <v>1</v>
      </c>
      <c r="D375" s="6" t="s">
        <v>182</v>
      </c>
      <c r="E375" s="11"/>
      <c r="F375" s="77">
        <f>C375*E375</f>
        <v>0</v>
      </c>
    </row>
    <row r="376" spans="1:6" x14ac:dyDescent="0.3">
      <c r="A376" s="130"/>
      <c r="B376" s="213"/>
      <c r="C376" s="159"/>
      <c r="D376" s="28"/>
      <c r="E376" s="11"/>
      <c r="F376" s="101"/>
    </row>
    <row r="377" spans="1:6" ht="27.6" x14ac:dyDescent="0.3">
      <c r="A377" s="123" t="s">
        <v>555</v>
      </c>
      <c r="B377" s="206" t="s">
        <v>556</v>
      </c>
      <c r="C377" s="156"/>
      <c r="D377" s="236"/>
      <c r="E377" s="18"/>
      <c r="F377" s="91">
        <f>SUM(F378:F491)/2</f>
        <v>0</v>
      </c>
    </row>
    <row r="378" spans="1:6" ht="27.6" x14ac:dyDescent="0.3">
      <c r="A378" s="124">
        <v>5.0999999999999996</v>
      </c>
      <c r="B378" s="206" t="s">
        <v>557</v>
      </c>
      <c r="C378" s="156"/>
      <c r="D378" s="236"/>
      <c r="E378" s="18"/>
      <c r="F378" s="92">
        <f>SUM(F379:F429)</f>
        <v>0</v>
      </c>
    </row>
    <row r="379" spans="1:6" x14ac:dyDescent="0.3">
      <c r="A379" s="121"/>
      <c r="B379" s="207" t="s">
        <v>394</v>
      </c>
      <c r="C379" s="157"/>
      <c r="D379" s="43"/>
      <c r="E379" s="24"/>
      <c r="F379" s="92"/>
    </row>
    <row r="380" spans="1:6" ht="16.2" x14ac:dyDescent="0.3">
      <c r="A380" s="125" t="s">
        <v>558</v>
      </c>
      <c r="B380" s="176" t="s">
        <v>396</v>
      </c>
      <c r="C380" s="25">
        <v>110.44500000000001</v>
      </c>
      <c r="D380" s="6" t="s">
        <v>397</v>
      </c>
      <c r="E380" s="19"/>
      <c r="F380" s="77">
        <f>C380*E380</f>
        <v>0</v>
      </c>
    </row>
    <row r="381" spans="1:6" ht="27.6" x14ac:dyDescent="0.3">
      <c r="A381" s="125" t="s">
        <v>559</v>
      </c>
      <c r="B381" s="176" t="s">
        <v>399</v>
      </c>
      <c r="C381" s="25">
        <v>134.44499999999999</v>
      </c>
      <c r="D381" s="6" t="s">
        <v>397</v>
      </c>
      <c r="E381" s="19"/>
      <c r="F381" s="77">
        <f t="shared" ref="F381:F385" si="33">C381*E381</f>
        <v>0</v>
      </c>
    </row>
    <row r="382" spans="1:6" ht="27.6" x14ac:dyDescent="0.3">
      <c r="A382" s="125" t="s">
        <v>560</v>
      </c>
      <c r="B382" s="176" t="s">
        <v>401</v>
      </c>
      <c r="C382" s="25">
        <v>24</v>
      </c>
      <c r="D382" s="6" t="s">
        <v>402</v>
      </c>
      <c r="E382" s="19"/>
      <c r="F382" s="77">
        <f t="shared" si="33"/>
        <v>0</v>
      </c>
    </row>
    <row r="383" spans="1:6" ht="16.2" x14ac:dyDescent="0.3">
      <c r="A383" s="125" t="s">
        <v>561</v>
      </c>
      <c r="B383" s="176" t="s">
        <v>404</v>
      </c>
      <c r="C383" s="25">
        <v>24</v>
      </c>
      <c r="D383" s="6" t="s">
        <v>402</v>
      </c>
      <c r="E383" s="19"/>
      <c r="F383" s="77">
        <f t="shared" si="33"/>
        <v>0</v>
      </c>
    </row>
    <row r="384" spans="1:6" ht="27.6" x14ac:dyDescent="0.3">
      <c r="A384" s="125" t="s">
        <v>562</v>
      </c>
      <c r="B384" s="176" t="s">
        <v>406</v>
      </c>
      <c r="C384" s="25">
        <v>21.113999999999997</v>
      </c>
      <c r="D384" s="6" t="s">
        <v>402</v>
      </c>
      <c r="E384" s="19"/>
      <c r="F384" s="77">
        <f t="shared" si="33"/>
        <v>0</v>
      </c>
    </row>
    <row r="385" spans="1:6" ht="16.2" x14ac:dyDescent="0.3">
      <c r="A385" s="125" t="s">
        <v>563</v>
      </c>
      <c r="B385" s="176" t="s">
        <v>408</v>
      </c>
      <c r="C385" s="25">
        <v>8.6399999999999988</v>
      </c>
      <c r="D385" s="6" t="s">
        <v>409</v>
      </c>
      <c r="E385" s="19"/>
      <c r="F385" s="77">
        <f t="shared" si="33"/>
        <v>0</v>
      </c>
    </row>
    <row r="386" spans="1:6" x14ac:dyDescent="0.3">
      <c r="A386" s="121"/>
      <c r="B386" s="207" t="s">
        <v>410</v>
      </c>
      <c r="C386" s="25"/>
      <c r="D386" s="6"/>
      <c r="E386" s="20"/>
      <c r="F386" s="92"/>
    </row>
    <row r="387" spans="1:6" ht="16.2" x14ac:dyDescent="0.3">
      <c r="A387" s="125" t="s">
        <v>564</v>
      </c>
      <c r="B387" s="176" t="s">
        <v>84</v>
      </c>
      <c r="C387" s="25">
        <v>77.753999999999991</v>
      </c>
      <c r="D387" s="6" t="s">
        <v>402</v>
      </c>
      <c r="E387" s="20"/>
      <c r="F387" s="77">
        <f>C387*E387</f>
        <v>0</v>
      </c>
    </row>
    <row r="388" spans="1:6" x14ac:dyDescent="0.3">
      <c r="A388" s="121"/>
      <c r="B388" s="207" t="s">
        <v>412</v>
      </c>
      <c r="C388" s="25"/>
      <c r="D388" s="6"/>
      <c r="E388" s="20"/>
      <c r="F388" s="92"/>
    </row>
    <row r="389" spans="1:6" ht="27.6" x14ac:dyDescent="0.3">
      <c r="A389" s="125" t="s">
        <v>565</v>
      </c>
      <c r="B389" s="176" t="s">
        <v>414</v>
      </c>
      <c r="C389" s="25">
        <v>8.827</v>
      </c>
      <c r="D389" s="6" t="s">
        <v>402</v>
      </c>
      <c r="E389" s="19"/>
      <c r="F389" s="77">
        <f>E389*C389</f>
        <v>0</v>
      </c>
    </row>
    <row r="390" spans="1:6" ht="16.2" x14ac:dyDescent="0.3">
      <c r="A390" s="125" t="s">
        <v>566</v>
      </c>
      <c r="B390" s="176" t="s">
        <v>416</v>
      </c>
      <c r="C390" s="25">
        <v>13.067499999999999</v>
      </c>
      <c r="D390" s="6" t="s">
        <v>402</v>
      </c>
      <c r="E390" s="20"/>
      <c r="F390" s="77">
        <f>C390*E390</f>
        <v>0</v>
      </c>
    </row>
    <row r="391" spans="1:6" x14ac:dyDescent="0.3">
      <c r="A391" s="121"/>
      <c r="B391" s="207" t="s">
        <v>417</v>
      </c>
      <c r="C391" s="25"/>
      <c r="D391" s="6"/>
      <c r="E391" s="11"/>
      <c r="F391" s="92"/>
    </row>
    <row r="392" spans="1:6" ht="41.4" x14ac:dyDescent="0.3">
      <c r="A392" s="125" t="s">
        <v>567</v>
      </c>
      <c r="B392" s="176" t="s">
        <v>419</v>
      </c>
      <c r="C392" s="25">
        <v>55.412749999999996</v>
      </c>
      <c r="D392" s="6" t="s">
        <v>397</v>
      </c>
      <c r="E392" s="20"/>
      <c r="F392" s="77">
        <f>C392*E392</f>
        <v>0</v>
      </c>
    </row>
    <row r="393" spans="1:6" x14ac:dyDescent="0.3">
      <c r="A393" s="121"/>
      <c r="B393" s="207" t="s">
        <v>103</v>
      </c>
      <c r="C393" s="25"/>
      <c r="D393" s="6"/>
      <c r="E393" s="11"/>
      <c r="F393" s="92"/>
    </row>
    <row r="394" spans="1:6" x14ac:dyDescent="0.3">
      <c r="A394" s="124"/>
      <c r="B394" s="179" t="s">
        <v>420</v>
      </c>
      <c r="C394" s="25"/>
      <c r="D394" s="6"/>
      <c r="E394" s="11"/>
      <c r="F394" s="77"/>
    </row>
    <row r="395" spans="1:6" ht="16.2" x14ac:dyDescent="0.3">
      <c r="A395" s="125" t="s">
        <v>568</v>
      </c>
      <c r="B395" s="176" t="s">
        <v>422</v>
      </c>
      <c r="C395" s="25">
        <v>1.2965</v>
      </c>
      <c r="D395" s="6" t="s">
        <v>402</v>
      </c>
      <c r="E395" s="19"/>
      <c r="F395" s="77">
        <f t="shared" ref="F395:F397" si="34">C395*E395</f>
        <v>0</v>
      </c>
    </row>
    <row r="396" spans="1:6" ht="16.2" x14ac:dyDescent="0.3">
      <c r="A396" s="125" t="s">
        <v>569</v>
      </c>
      <c r="B396" s="176" t="s">
        <v>424</v>
      </c>
      <c r="C396" s="25">
        <v>0.21599999999999997</v>
      </c>
      <c r="D396" s="6" t="s">
        <v>402</v>
      </c>
      <c r="E396" s="19"/>
      <c r="F396" s="77">
        <f t="shared" si="34"/>
        <v>0</v>
      </c>
    </row>
    <row r="397" spans="1:6" ht="16.2" x14ac:dyDescent="0.3">
      <c r="A397" s="125" t="s">
        <v>570</v>
      </c>
      <c r="B397" s="176" t="s">
        <v>426</v>
      </c>
      <c r="C397" s="25">
        <v>0.72</v>
      </c>
      <c r="D397" s="6" t="s">
        <v>402</v>
      </c>
      <c r="E397" s="19"/>
      <c r="F397" s="77">
        <f t="shared" si="34"/>
        <v>0</v>
      </c>
    </row>
    <row r="398" spans="1:6" x14ac:dyDescent="0.3">
      <c r="A398" s="121"/>
      <c r="B398" s="179" t="s">
        <v>427</v>
      </c>
      <c r="C398" s="25"/>
      <c r="D398" s="6"/>
      <c r="E398" s="11"/>
      <c r="F398" s="77"/>
    </row>
    <row r="399" spans="1:6" ht="16.2" x14ac:dyDescent="0.3">
      <c r="A399" s="125" t="s">
        <v>571</v>
      </c>
      <c r="B399" s="176" t="s">
        <v>429</v>
      </c>
      <c r="C399" s="25">
        <v>2.4824999999999999</v>
      </c>
      <c r="D399" s="6" t="s">
        <v>402</v>
      </c>
      <c r="E399" s="19"/>
      <c r="F399" s="77">
        <f t="shared" ref="F399:F405" si="35">C399*E399</f>
        <v>0</v>
      </c>
    </row>
    <row r="400" spans="1:6" ht="16.2" x14ac:dyDescent="0.3">
      <c r="A400" s="125" t="s">
        <v>572</v>
      </c>
      <c r="B400" s="176" t="s">
        <v>431</v>
      </c>
      <c r="C400" s="25">
        <v>0.90600000000000003</v>
      </c>
      <c r="D400" s="6" t="s">
        <v>402</v>
      </c>
      <c r="E400" s="19"/>
      <c r="F400" s="77">
        <f t="shared" si="35"/>
        <v>0</v>
      </c>
    </row>
    <row r="401" spans="1:6" ht="16.2" x14ac:dyDescent="0.3">
      <c r="A401" s="125" t="s">
        <v>573</v>
      </c>
      <c r="B401" s="176" t="s">
        <v>433</v>
      </c>
      <c r="C401" s="25">
        <v>0.72</v>
      </c>
      <c r="D401" s="6" t="s">
        <v>402</v>
      </c>
      <c r="E401" s="19"/>
      <c r="F401" s="77">
        <f t="shared" si="35"/>
        <v>0</v>
      </c>
    </row>
    <row r="402" spans="1:6" ht="16.2" x14ac:dyDescent="0.3">
      <c r="A402" s="125" t="s">
        <v>574</v>
      </c>
      <c r="B402" s="176" t="s">
        <v>435</v>
      </c>
      <c r="C402" s="25">
        <v>0.96000000000000019</v>
      </c>
      <c r="D402" s="6" t="s">
        <v>402</v>
      </c>
      <c r="E402" s="19"/>
      <c r="F402" s="77">
        <f t="shared" si="35"/>
        <v>0</v>
      </c>
    </row>
    <row r="403" spans="1:6" ht="16.2" x14ac:dyDescent="0.3">
      <c r="A403" s="125" t="s">
        <v>575</v>
      </c>
      <c r="B403" s="176" t="s">
        <v>437</v>
      </c>
      <c r="C403" s="25">
        <v>4.9450000000000003</v>
      </c>
      <c r="D403" s="6" t="s">
        <v>409</v>
      </c>
      <c r="E403" s="19"/>
      <c r="F403" s="77">
        <f t="shared" si="35"/>
        <v>0</v>
      </c>
    </row>
    <row r="404" spans="1:6" ht="16.2" x14ac:dyDescent="0.3">
      <c r="A404" s="125" t="s">
        <v>576</v>
      </c>
      <c r="B404" s="176" t="s">
        <v>439</v>
      </c>
      <c r="C404" s="25">
        <v>2.1240000000000001</v>
      </c>
      <c r="D404" s="6" t="s">
        <v>402</v>
      </c>
      <c r="E404" s="19"/>
      <c r="F404" s="77">
        <f t="shared" si="35"/>
        <v>0</v>
      </c>
    </row>
    <row r="405" spans="1:6" ht="16.2" x14ac:dyDescent="0.3">
      <c r="A405" s="125" t="s">
        <v>577</v>
      </c>
      <c r="B405" s="176" t="s">
        <v>441</v>
      </c>
      <c r="C405" s="25">
        <v>2.88</v>
      </c>
      <c r="D405" s="6" t="s">
        <v>402</v>
      </c>
      <c r="E405" s="19"/>
      <c r="F405" s="77">
        <f t="shared" si="35"/>
        <v>0</v>
      </c>
    </row>
    <row r="406" spans="1:6" ht="16.2" x14ac:dyDescent="0.3">
      <c r="A406" s="125" t="s">
        <v>578</v>
      </c>
      <c r="B406" s="176" t="s">
        <v>443</v>
      </c>
      <c r="C406" s="25">
        <v>1.6</v>
      </c>
      <c r="D406" s="6" t="s">
        <v>409</v>
      </c>
      <c r="E406" s="19"/>
      <c r="F406" s="93">
        <f>C406*E406</f>
        <v>0</v>
      </c>
    </row>
    <row r="407" spans="1:6" x14ac:dyDescent="0.3">
      <c r="A407" s="121"/>
      <c r="B407" s="207" t="s">
        <v>444</v>
      </c>
      <c r="C407" s="25"/>
      <c r="D407" s="6"/>
      <c r="E407" s="11"/>
      <c r="F407" s="92"/>
    </row>
    <row r="408" spans="1:6" ht="28.8" x14ac:dyDescent="0.3">
      <c r="A408" s="117"/>
      <c r="B408" s="179" t="s">
        <v>445</v>
      </c>
      <c r="C408" s="25"/>
      <c r="D408" s="6"/>
      <c r="E408" s="11"/>
      <c r="F408" s="77"/>
    </row>
    <row r="409" spans="1:6" x14ac:dyDescent="0.3">
      <c r="A409" s="125" t="s">
        <v>579</v>
      </c>
      <c r="B409" s="176" t="s">
        <v>447</v>
      </c>
      <c r="C409" s="25">
        <v>146.83151607142858</v>
      </c>
      <c r="D409" s="6" t="s">
        <v>127</v>
      </c>
      <c r="E409" s="20"/>
      <c r="F409" s="77">
        <f>E409*C409</f>
        <v>0</v>
      </c>
    </row>
    <row r="410" spans="1:6" x14ac:dyDescent="0.3">
      <c r="A410" s="125" t="s">
        <v>580</v>
      </c>
      <c r="B410" s="184" t="s">
        <v>449</v>
      </c>
      <c r="C410" s="158">
        <v>421.98749999999995</v>
      </c>
      <c r="D410" s="58" t="s">
        <v>127</v>
      </c>
      <c r="E410" s="21"/>
      <c r="F410" s="94">
        <f t="shared" ref="F410:F411" si="36">C410*E410</f>
        <v>0</v>
      </c>
    </row>
    <row r="411" spans="1:6" x14ac:dyDescent="0.3">
      <c r="A411" s="125" t="s">
        <v>581</v>
      </c>
      <c r="B411" s="176" t="s">
        <v>451</v>
      </c>
      <c r="C411" s="25">
        <v>507.5136</v>
      </c>
      <c r="D411" s="6" t="s">
        <v>127</v>
      </c>
      <c r="E411" s="23"/>
      <c r="F411" s="77">
        <f t="shared" si="36"/>
        <v>0</v>
      </c>
    </row>
    <row r="412" spans="1:6" ht="28.8" x14ac:dyDescent="0.3">
      <c r="A412" s="121"/>
      <c r="B412" s="179" t="s">
        <v>454</v>
      </c>
      <c r="C412" s="25"/>
      <c r="D412" s="6"/>
      <c r="E412" s="11"/>
      <c r="F412" s="77"/>
    </row>
    <row r="413" spans="1:6" ht="16.2" x14ac:dyDescent="0.3">
      <c r="A413" s="125" t="s">
        <v>582</v>
      </c>
      <c r="B413" s="176" t="s">
        <v>456</v>
      </c>
      <c r="C413" s="25">
        <v>33.44</v>
      </c>
      <c r="D413" s="6" t="s">
        <v>397</v>
      </c>
      <c r="E413" s="20"/>
      <c r="F413" s="77">
        <f>C413*E413</f>
        <v>0</v>
      </c>
    </row>
    <row r="414" spans="1:6" x14ac:dyDescent="0.3">
      <c r="A414" s="121"/>
      <c r="B414" s="207" t="s">
        <v>345</v>
      </c>
      <c r="C414" s="25"/>
      <c r="D414" s="6"/>
      <c r="E414" s="11"/>
      <c r="F414" s="92"/>
    </row>
    <row r="415" spans="1:6" ht="16.2" x14ac:dyDescent="0.3">
      <c r="A415" s="125" t="s">
        <v>583</v>
      </c>
      <c r="B415" s="176" t="s">
        <v>458</v>
      </c>
      <c r="C415" s="25">
        <v>10.419</v>
      </c>
      <c r="D415" s="6" t="s">
        <v>397</v>
      </c>
      <c r="E415" s="19"/>
      <c r="F415" s="77">
        <f t="shared" ref="F415:F418" si="37">C415*E415</f>
        <v>0</v>
      </c>
    </row>
    <row r="416" spans="1:6" ht="16.2" x14ac:dyDescent="0.3">
      <c r="A416" s="125" t="s">
        <v>584</v>
      </c>
      <c r="B416" s="176" t="s">
        <v>460</v>
      </c>
      <c r="C416" s="25">
        <v>4.125</v>
      </c>
      <c r="D416" s="6" t="s">
        <v>397</v>
      </c>
      <c r="E416" s="19"/>
      <c r="F416" s="77">
        <f t="shared" si="37"/>
        <v>0</v>
      </c>
    </row>
    <row r="417" spans="1:6" ht="16.2" x14ac:dyDescent="0.3">
      <c r="A417" s="125" t="s">
        <v>585</v>
      </c>
      <c r="B417" s="176" t="s">
        <v>462</v>
      </c>
      <c r="C417" s="25">
        <v>29.739000000000001</v>
      </c>
      <c r="D417" s="6" t="s">
        <v>397</v>
      </c>
      <c r="E417" s="19"/>
      <c r="F417" s="95">
        <f t="shared" si="37"/>
        <v>0</v>
      </c>
    </row>
    <row r="418" spans="1:6" ht="16.2" x14ac:dyDescent="0.3">
      <c r="A418" s="125" t="s">
        <v>586</v>
      </c>
      <c r="B418" s="176" t="s">
        <v>464</v>
      </c>
      <c r="C418" s="25">
        <v>5.2800000000000011</v>
      </c>
      <c r="D418" s="6" t="s">
        <v>397</v>
      </c>
      <c r="E418" s="19"/>
      <c r="F418" s="77">
        <f t="shared" si="37"/>
        <v>0</v>
      </c>
    </row>
    <row r="419" spans="1:6" x14ac:dyDescent="0.3">
      <c r="A419" s="121"/>
      <c r="B419" s="208" t="s">
        <v>465</v>
      </c>
      <c r="C419" s="157"/>
      <c r="D419" s="43"/>
      <c r="E419" s="24"/>
      <c r="F419" s="92"/>
    </row>
    <row r="420" spans="1:6" ht="43.2" x14ac:dyDescent="0.3">
      <c r="A420" s="126"/>
      <c r="B420" s="179" t="s">
        <v>466</v>
      </c>
      <c r="C420" s="25"/>
      <c r="D420" s="6"/>
      <c r="E420" s="11"/>
      <c r="F420" s="77"/>
    </row>
    <row r="421" spans="1:6" ht="16.2" x14ac:dyDescent="0.3">
      <c r="A421" s="125" t="s">
        <v>587</v>
      </c>
      <c r="B421" s="176" t="s">
        <v>468</v>
      </c>
      <c r="C421" s="25">
        <v>61.875</v>
      </c>
      <c r="D421" s="6" t="s">
        <v>397</v>
      </c>
      <c r="E421" s="19"/>
      <c r="F421" s="77">
        <f t="shared" ref="F421:F422" si="38">C421*E421</f>
        <v>0</v>
      </c>
    </row>
    <row r="422" spans="1:6" ht="16.2" x14ac:dyDescent="0.3">
      <c r="A422" s="125" t="s">
        <v>588</v>
      </c>
      <c r="B422" s="176" t="s">
        <v>470</v>
      </c>
      <c r="C422" s="25">
        <v>38.294999999999995</v>
      </c>
      <c r="D422" s="6" t="s">
        <v>397</v>
      </c>
      <c r="E422" s="19"/>
      <c r="F422" s="77">
        <f t="shared" si="38"/>
        <v>0</v>
      </c>
    </row>
    <row r="423" spans="1:6" x14ac:dyDescent="0.3">
      <c r="A423" s="121"/>
      <c r="B423" s="207" t="s">
        <v>471</v>
      </c>
      <c r="C423" s="25"/>
      <c r="D423" s="6"/>
      <c r="E423" s="11"/>
      <c r="F423" s="92"/>
    </row>
    <row r="424" spans="1:6" ht="27.6" x14ac:dyDescent="0.3">
      <c r="A424" s="125" t="s">
        <v>589</v>
      </c>
      <c r="B424" s="176" t="s">
        <v>473</v>
      </c>
      <c r="C424" s="25">
        <v>43.75</v>
      </c>
      <c r="D424" s="6" t="s">
        <v>173</v>
      </c>
      <c r="E424" s="20"/>
      <c r="F424" s="77">
        <f>C424*E424</f>
        <v>0</v>
      </c>
    </row>
    <row r="425" spans="1:6" x14ac:dyDescent="0.3">
      <c r="A425" s="121"/>
      <c r="B425" s="176"/>
      <c r="C425" s="25"/>
      <c r="D425" s="6"/>
      <c r="E425" s="19"/>
      <c r="F425" s="77"/>
    </row>
    <row r="426" spans="1:6" x14ac:dyDescent="0.3">
      <c r="A426" s="124"/>
      <c r="B426" s="207" t="s">
        <v>474</v>
      </c>
      <c r="C426" s="25"/>
      <c r="D426" s="6"/>
      <c r="E426" s="11"/>
      <c r="F426" s="92"/>
    </row>
    <row r="427" spans="1:6" ht="16.2" x14ac:dyDescent="0.3">
      <c r="A427" s="125" t="s">
        <v>590</v>
      </c>
      <c r="B427" s="176" t="s">
        <v>476</v>
      </c>
      <c r="C427" s="25">
        <v>92.04</v>
      </c>
      <c r="D427" s="6" t="s">
        <v>397</v>
      </c>
      <c r="E427" s="20"/>
      <c r="F427" s="77">
        <f t="shared" ref="F427" si="39">C427*E427</f>
        <v>0</v>
      </c>
    </row>
    <row r="428" spans="1:6" x14ac:dyDescent="0.3">
      <c r="A428" s="121"/>
      <c r="B428" s="178" t="s">
        <v>477</v>
      </c>
      <c r="C428" s="25"/>
      <c r="D428" s="6"/>
      <c r="E428" s="20"/>
      <c r="F428" s="92"/>
    </row>
    <row r="429" spans="1:6" x14ac:dyDescent="0.3">
      <c r="A429" s="125" t="s">
        <v>591</v>
      </c>
      <c r="B429" s="176" t="s">
        <v>479</v>
      </c>
      <c r="C429" s="25">
        <v>3</v>
      </c>
      <c r="D429" s="6" t="s">
        <v>480</v>
      </c>
      <c r="E429" s="20"/>
      <c r="F429" s="77">
        <f t="shared" ref="F429:F430" si="40">C429*E429</f>
        <v>0</v>
      </c>
    </row>
    <row r="430" spans="1:6" x14ac:dyDescent="0.3">
      <c r="A430" s="125" t="s">
        <v>592</v>
      </c>
      <c r="B430" s="176" t="s">
        <v>482</v>
      </c>
      <c r="C430" s="25">
        <v>1</v>
      </c>
      <c r="D430" s="6" t="s">
        <v>480</v>
      </c>
      <c r="E430" s="20"/>
      <c r="F430" s="77">
        <f t="shared" si="40"/>
        <v>0</v>
      </c>
    </row>
    <row r="431" spans="1:6" x14ac:dyDescent="0.3">
      <c r="A431" s="116"/>
      <c r="B431" s="176"/>
      <c r="C431" s="25"/>
      <c r="D431" s="6"/>
      <c r="E431" s="20"/>
      <c r="F431" s="77"/>
    </row>
    <row r="432" spans="1:6" ht="27.6" x14ac:dyDescent="0.3">
      <c r="A432" s="123">
        <v>5.2</v>
      </c>
      <c r="B432" s="206" t="s">
        <v>593</v>
      </c>
      <c r="C432" s="156"/>
      <c r="D432" s="236"/>
      <c r="E432" s="18"/>
      <c r="F432" s="91">
        <f>SUM(F433:F447)</f>
        <v>0</v>
      </c>
    </row>
    <row r="433" spans="1:6" x14ac:dyDescent="0.3">
      <c r="A433" s="124"/>
      <c r="B433" s="207" t="s">
        <v>484</v>
      </c>
      <c r="C433" s="25"/>
      <c r="D433" s="6"/>
      <c r="E433" s="11"/>
      <c r="F433" s="92"/>
    </row>
    <row r="434" spans="1:6" x14ac:dyDescent="0.3">
      <c r="A434" s="124"/>
      <c r="B434" s="179" t="s">
        <v>485</v>
      </c>
      <c r="C434" s="25"/>
      <c r="D434" s="6"/>
      <c r="E434" s="11"/>
      <c r="F434" s="77"/>
    </row>
    <row r="435" spans="1:6" ht="16.2" x14ac:dyDescent="0.3">
      <c r="A435" s="116" t="s">
        <v>594</v>
      </c>
      <c r="B435" s="176" t="s">
        <v>157</v>
      </c>
      <c r="C435" s="25">
        <v>1.5960000000000001</v>
      </c>
      <c r="D435" s="6" t="s">
        <v>402</v>
      </c>
      <c r="E435" s="19"/>
      <c r="F435" s="77">
        <f>C435*E435</f>
        <v>0</v>
      </c>
    </row>
    <row r="436" spans="1:6" ht="16.2" x14ac:dyDescent="0.3">
      <c r="A436" s="116" t="s">
        <v>595</v>
      </c>
      <c r="B436" s="176" t="s">
        <v>488</v>
      </c>
      <c r="C436" s="25">
        <v>0.60750000000000004</v>
      </c>
      <c r="D436" s="6" t="s">
        <v>402</v>
      </c>
      <c r="E436" s="19"/>
      <c r="F436" s="77">
        <f>C436*E436</f>
        <v>0</v>
      </c>
    </row>
    <row r="437" spans="1:6" x14ac:dyDescent="0.3">
      <c r="A437" s="121"/>
      <c r="B437" s="207" t="s">
        <v>123</v>
      </c>
      <c r="C437" s="25"/>
      <c r="D437" s="6"/>
      <c r="E437" s="11"/>
      <c r="F437" s="92"/>
    </row>
    <row r="438" spans="1:6" ht="28.8" x14ac:dyDescent="0.3">
      <c r="A438" s="117"/>
      <c r="B438" s="179" t="s">
        <v>445</v>
      </c>
      <c r="C438" s="25"/>
      <c r="D438" s="6"/>
      <c r="E438" s="11"/>
      <c r="F438" s="77"/>
    </row>
    <row r="439" spans="1:6" x14ac:dyDescent="0.3">
      <c r="A439" s="116" t="s">
        <v>596</v>
      </c>
      <c r="B439" s="176" t="s">
        <v>447</v>
      </c>
      <c r="C439" s="25">
        <v>110.05574642857145</v>
      </c>
      <c r="D439" s="6" t="s">
        <v>127</v>
      </c>
      <c r="E439" s="20"/>
      <c r="F439" s="77">
        <f t="shared" ref="F439:F440" si="41">C439*E439</f>
        <v>0</v>
      </c>
    </row>
    <row r="440" spans="1:6" x14ac:dyDescent="0.3">
      <c r="A440" s="127" t="s">
        <v>597</v>
      </c>
      <c r="B440" s="180" t="s">
        <v>451</v>
      </c>
      <c r="C440" s="26">
        <v>333.01664</v>
      </c>
      <c r="D440" s="8" t="s">
        <v>127</v>
      </c>
      <c r="E440" s="30"/>
      <c r="F440" s="102">
        <f t="shared" si="41"/>
        <v>0</v>
      </c>
    </row>
    <row r="441" spans="1:6" x14ac:dyDescent="0.3">
      <c r="A441" s="134"/>
      <c r="B441" s="210" t="s">
        <v>491</v>
      </c>
      <c r="C441" s="26"/>
      <c r="D441" s="8"/>
      <c r="E441" s="31"/>
      <c r="F441" s="98"/>
    </row>
    <row r="442" spans="1:6" x14ac:dyDescent="0.3">
      <c r="A442" s="131"/>
      <c r="B442" s="214" t="s">
        <v>492</v>
      </c>
      <c r="C442" s="26"/>
      <c r="D442" s="8"/>
      <c r="E442" s="31"/>
      <c r="F442" s="102"/>
    </row>
    <row r="443" spans="1:6" ht="16.2" x14ac:dyDescent="0.3">
      <c r="A443" s="127" t="s">
        <v>598</v>
      </c>
      <c r="B443" s="180" t="s">
        <v>494</v>
      </c>
      <c r="C443" s="26">
        <v>27.680500000000002</v>
      </c>
      <c r="D443" s="8" t="s">
        <v>599</v>
      </c>
      <c r="E443" s="27"/>
      <c r="F443" s="102">
        <f t="shared" ref="F443:F444" si="42">C443*E443</f>
        <v>0</v>
      </c>
    </row>
    <row r="444" spans="1:6" ht="16.2" x14ac:dyDescent="0.3">
      <c r="A444" s="127" t="s">
        <v>600</v>
      </c>
      <c r="B444" s="180" t="s">
        <v>496</v>
      </c>
      <c r="C444" s="26">
        <v>18.63</v>
      </c>
      <c r="D444" s="8" t="s">
        <v>599</v>
      </c>
      <c r="E444" s="27"/>
      <c r="F444" s="102">
        <f t="shared" si="42"/>
        <v>0</v>
      </c>
    </row>
    <row r="445" spans="1:6" x14ac:dyDescent="0.3">
      <c r="A445" s="134"/>
      <c r="B445" s="215" t="s">
        <v>174</v>
      </c>
      <c r="C445" s="26"/>
      <c r="D445" s="8"/>
      <c r="E445" s="31"/>
      <c r="F445" s="103"/>
    </row>
    <row r="446" spans="1:6" ht="43.2" x14ac:dyDescent="0.3">
      <c r="A446" s="131"/>
      <c r="B446" s="214" t="s">
        <v>466</v>
      </c>
      <c r="C446" s="26"/>
      <c r="D446" s="8"/>
      <c r="E446" s="31"/>
      <c r="F446" s="102"/>
    </row>
    <row r="447" spans="1:6" ht="16.2" x14ac:dyDescent="0.3">
      <c r="A447" s="127" t="s">
        <v>601</v>
      </c>
      <c r="B447" s="180" t="s">
        <v>498</v>
      </c>
      <c r="C447" s="26">
        <v>79.666499999999985</v>
      </c>
      <c r="D447" s="8" t="s">
        <v>599</v>
      </c>
      <c r="E447" s="27"/>
      <c r="F447" s="102">
        <f t="shared" ref="F447" si="43">C447*E447</f>
        <v>0</v>
      </c>
    </row>
    <row r="448" spans="1:6" ht="27.6" x14ac:dyDescent="0.3">
      <c r="A448" s="132">
        <v>5.3</v>
      </c>
      <c r="B448" s="5" t="s">
        <v>602</v>
      </c>
      <c r="C448" s="148"/>
      <c r="D448" s="225"/>
      <c r="E448" s="32"/>
      <c r="F448" s="104">
        <f>SUM(F449:F466)</f>
        <v>0</v>
      </c>
    </row>
    <row r="449" spans="1:6" ht="43.2" x14ac:dyDescent="0.3">
      <c r="A449" s="133"/>
      <c r="B449" s="214" t="s">
        <v>500</v>
      </c>
      <c r="C449" s="26"/>
      <c r="D449" s="8" t="s">
        <v>15</v>
      </c>
      <c r="E449" s="31"/>
      <c r="F449" s="102"/>
    </row>
    <row r="450" spans="1:6" x14ac:dyDescent="0.3">
      <c r="A450" s="131"/>
      <c r="B450" s="210" t="s">
        <v>186</v>
      </c>
      <c r="C450" s="26"/>
      <c r="D450" s="8"/>
      <c r="E450" s="31"/>
      <c r="F450" s="103"/>
    </row>
    <row r="451" spans="1:6" ht="57.6" x14ac:dyDescent="0.3">
      <c r="A451" s="133"/>
      <c r="B451" s="214" t="s">
        <v>501</v>
      </c>
      <c r="C451" s="26"/>
      <c r="D451" s="8"/>
      <c r="E451" s="31"/>
      <c r="F451" s="102"/>
    </row>
    <row r="452" spans="1:6" ht="41.4" x14ac:dyDescent="0.3">
      <c r="A452" s="127" t="s">
        <v>603</v>
      </c>
      <c r="B452" s="180" t="s">
        <v>503</v>
      </c>
      <c r="C452" s="26">
        <v>36.4</v>
      </c>
      <c r="D452" s="8" t="s">
        <v>173</v>
      </c>
      <c r="E452" s="27"/>
      <c r="F452" s="97">
        <f t="shared" ref="F452:F455" si="44">C452*E452</f>
        <v>0</v>
      </c>
    </row>
    <row r="453" spans="1:6" x14ac:dyDescent="0.3">
      <c r="A453" s="127" t="s">
        <v>604</v>
      </c>
      <c r="B453" s="180" t="s">
        <v>505</v>
      </c>
      <c r="C453" s="26">
        <v>12</v>
      </c>
      <c r="D453" s="8" t="s">
        <v>200</v>
      </c>
      <c r="E453" s="27"/>
      <c r="F453" s="97">
        <f t="shared" si="44"/>
        <v>0</v>
      </c>
    </row>
    <row r="454" spans="1:6" x14ac:dyDescent="0.3">
      <c r="A454" s="127" t="s">
        <v>605</v>
      </c>
      <c r="B454" s="180" t="s">
        <v>507</v>
      </c>
      <c r="C454" s="26">
        <v>12</v>
      </c>
      <c r="D454" s="8" t="s">
        <v>200</v>
      </c>
      <c r="E454" s="27"/>
      <c r="F454" s="97">
        <f t="shared" si="44"/>
        <v>0</v>
      </c>
    </row>
    <row r="455" spans="1:6" ht="27.6" x14ac:dyDescent="0.3">
      <c r="A455" s="127" t="s">
        <v>606</v>
      </c>
      <c r="B455" s="180" t="s">
        <v>509</v>
      </c>
      <c r="C455" s="26">
        <v>20.896000000000001</v>
      </c>
      <c r="D455" s="8" t="s">
        <v>173</v>
      </c>
      <c r="E455" s="27"/>
      <c r="F455" s="97">
        <f t="shared" si="44"/>
        <v>0</v>
      </c>
    </row>
    <row r="456" spans="1:6" x14ac:dyDescent="0.3">
      <c r="A456" s="134"/>
      <c r="B456" s="210" t="s">
        <v>203</v>
      </c>
      <c r="C456" s="26"/>
      <c r="D456" s="8"/>
      <c r="E456" s="31"/>
      <c r="F456" s="98"/>
    </row>
    <row r="457" spans="1:6" ht="42" x14ac:dyDescent="0.3">
      <c r="A457" s="127" t="s">
        <v>607</v>
      </c>
      <c r="B457" s="180" t="s">
        <v>511</v>
      </c>
      <c r="C457" s="26">
        <v>49.915320000000008</v>
      </c>
      <c r="D457" s="8" t="s">
        <v>71</v>
      </c>
      <c r="E457" s="27"/>
      <c r="F457" s="97">
        <f>C457*E457</f>
        <v>0</v>
      </c>
    </row>
    <row r="458" spans="1:6" x14ac:dyDescent="0.3">
      <c r="A458" s="134"/>
      <c r="B458" s="216"/>
      <c r="C458" s="8"/>
      <c r="D458" s="8"/>
      <c r="E458" s="29"/>
      <c r="F458" s="72"/>
    </row>
    <row r="459" spans="1:6" x14ac:dyDescent="0.3">
      <c r="A459" s="131"/>
      <c r="B459" s="210" t="s">
        <v>213</v>
      </c>
      <c r="C459" s="26"/>
      <c r="D459" s="8"/>
      <c r="E459" s="31"/>
      <c r="F459" s="98"/>
    </row>
    <row r="460" spans="1:6" x14ac:dyDescent="0.3">
      <c r="A460" s="133"/>
      <c r="B460" s="214" t="s">
        <v>214</v>
      </c>
      <c r="C460" s="26"/>
      <c r="D460" s="8"/>
      <c r="E460" s="31"/>
      <c r="F460" s="102"/>
    </row>
    <row r="461" spans="1:6" x14ac:dyDescent="0.3">
      <c r="A461" s="127" t="s">
        <v>608</v>
      </c>
      <c r="B461" s="180" t="s">
        <v>512</v>
      </c>
      <c r="C461" s="26">
        <v>6.35</v>
      </c>
      <c r="D461" s="8" t="s">
        <v>173</v>
      </c>
      <c r="E461" s="31"/>
      <c r="F461" s="102">
        <f t="shared" ref="F461:F466" si="45">E461*C461</f>
        <v>0</v>
      </c>
    </row>
    <row r="462" spans="1:6" x14ac:dyDescent="0.3">
      <c r="A462" s="127" t="s">
        <v>609</v>
      </c>
      <c r="B462" s="180" t="s">
        <v>218</v>
      </c>
      <c r="C462" s="26">
        <v>2</v>
      </c>
      <c r="D462" s="8" t="s">
        <v>200</v>
      </c>
      <c r="E462" s="31"/>
      <c r="F462" s="102">
        <f t="shared" si="45"/>
        <v>0</v>
      </c>
    </row>
    <row r="463" spans="1:6" ht="27.6" x14ac:dyDescent="0.3">
      <c r="A463" s="127" t="s">
        <v>610</v>
      </c>
      <c r="B463" s="180" t="s">
        <v>611</v>
      </c>
      <c r="C463" s="26">
        <v>2</v>
      </c>
      <c r="D463" s="8" t="s">
        <v>221</v>
      </c>
      <c r="E463" s="31"/>
      <c r="F463" s="102">
        <f t="shared" si="45"/>
        <v>0</v>
      </c>
    </row>
    <row r="464" spans="1:6" ht="27.6" x14ac:dyDescent="0.3">
      <c r="A464" s="127" t="s">
        <v>612</v>
      </c>
      <c r="B464" s="180" t="s">
        <v>223</v>
      </c>
      <c r="C464" s="26">
        <v>2</v>
      </c>
      <c r="D464" s="8" t="s">
        <v>221</v>
      </c>
      <c r="E464" s="31"/>
      <c r="F464" s="102">
        <f t="shared" si="45"/>
        <v>0</v>
      </c>
    </row>
    <row r="465" spans="1:6" ht="27.6" x14ac:dyDescent="0.3">
      <c r="A465" s="127" t="s">
        <v>613</v>
      </c>
      <c r="B465" s="180" t="s">
        <v>225</v>
      </c>
      <c r="C465" s="26">
        <v>1</v>
      </c>
      <c r="D465" s="8" t="s">
        <v>221</v>
      </c>
      <c r="E465" s="31"/>
      <c r="F465" s="102">
        <f>C465*E465</f>
        <v>0</v>
      </c>
    </row>
    <row r="466" spans="1:6" x14ac:dyDescent="0.3">
      <c r="A466" s="127" t="s">
        <v>614</v>
      </c>
      <c r="B466" s="180" t="s">
        <v>227</v>
      </c>
      <c r="C466" s="26">
        <v>29.1</v>
      </c>
      <c r="D466" s="8" t="s">
        <v>173</v>
      </c>
      <c r="E466" s="31"/>
      <c r="F466" s="97">
        <f t="shared" si="45"/>
        <v>0</v>
      </c>
    </row>
    <row r="467" spans="1:6" x14ac:dyDescent="0.3">
      <c r="A467" s="134"/>
      <c r="B467" s="180"/>
      <c r="C467" s="26"/>
      <c r="D467" s="8"/>
      <c r="E467" s="31"/>
      <c r="F467" s="97"/>
    </row>
    <row r="468" spans="1:6" ht="27.6" x14ac:dyDescent="0.3">
      <c r="A468" s="123">
        <v>5.4</v>
      </c>
      <c r="B468" s="206" t="s">
        <v>615</v>
      </c>
      <c r="C468" s="156"/>
      <c r="D468" s="236"/>
      <c r="E468" s="18"/>
      <c r="F468" s="91">
        <f>SUM(F469:F492)</f>
        <v>0</v>
      </c>
    </row>
    <row r="469" spans="1:6" x14ac:dyDescent="0.3">
      <c r="A469" s="126"/>
      <c r="B469" s="209" t="s">
        <v>516</v>
      </c>
      <c r="C469" s="25"/>
      <c r="D469" s="6"/>
      <c r="E469" s="11"/>
      <c r="F469" s="92"/>
    </row>
    <row r="470" spans="1:6" ht="43.2" x14ac:dyDescent="0.3">
      <c r="A470" s="117"/>
      <c r="B470" s="179" t="s">
        <v>229</v>
      </c>
      <c r="C470" s="25"/>
      <c r="D470" s="6"/>
      <c r="E470" s="11"/>
      <c r="F470" s="77"/>
    </row>
    <row r="471" spans="1:6" ht="69" x14ac:dyDescent="0.3">
      <c r="A471" s="121" t="s">
        <v>616</v>
      </c>
      <c r="B471" s="176" t="s">
        <v>518</v>
      </c>
      <c r="C471" s="25">
        <v>2</v>
      </c>
      <c r="D471" s="6" t="s">
        <v>200</v>
      </c>
      <c r="E471" s="11"/>
      <c r="F471" s="77">
        <f t="shared" ref="F471:F473" si="46">C471*E471</f>
        <v>0</v>
      </c>
    </row>
    <row r="472" spans="1:6" ht="69" x14ac:dyDescent="0.3">
      <c r="A472" s="121" t="s">
        <v>617</v>
      </c>
      <c r="B472" s="176" t="s">
        <v>520</v>
      </c>
      <c r="C472" s="25">
        <v>2</v>
      </c>
      <c r="D472" s="6" t="s">
        <v>200</v>
      </c>
      <c r="E472" s="11"/>
      <c r="F472" s="77">
        <f t="shared" si="46"/>
        <v>0</v>
      </c>
    </row>
    <row r="473" spans="1:6" ht="69" x14ac:dyDescent="0.3">
      <c r="A473" s="121" t="s">
        <v>618</v>
      </c>
      <c r="B473" s="176" t="s">
        <v>522</v>
      </c>
      <c r="C473" s="25">
        <v>2</v>
      </c>
      <c r="D473" s="6" t="s">
        <v>200</v>
      </c>
      <c r="E473" s="11"/>
      <c r="F473" s="77">
        <f t="shared" si="46"/>
        <v>0</v>
      </c>
    </row>
    <row r="474" spans="1:6" x14ac:dyDescent="0.3">
      <c r="A474" s="121"/>
      <c r="B474" s="209" t="s">
        <v>523</v>
      </c>
      <c r="C474" s="25"/>
      <c r="D474" s="6"/>
      <c r="E474" s="11"/>
      <c r="F474" s="100"/>
    </row>
    <row r="475" spans="1:6" ht="27.6" x14ac:dyDescent="0.3">
      <c r="A475" s="121" t="s">
        <v>619</v>
      </c>
      <c r="B475" s="176" t="s">
        <v>525</v>
      </c>
      <c r="C475" s="25">
        <v>4</v>
      </c>
      <c r="D475" s="6" t="s">
        <v>200</v>
      </c>
      <c r="E475" s="20"/>
      <c r="F475" s="95">
        <f>C475*E475</f>
        <v>0</v>
      </c>
    </row>
    <row r="476" spans="1:6" x14ac:dyDescent="0.3">
      <c r="A476" s="121"/>
      <c r="B476" s="207" t="s">
        <v>526</v>
      </c>
      <c r="C476" s="25"/>
      <c r="D476" s="6"/>
      <c r="E476" s="11"/>
      <c r="F476" s="92"/>
    </row>
    <row r="477" spans="1:6" x14ac:dyDescent="0.3">
      <c r="A477" s="116"/>
      <c r="B477" s="175" t="s">
        <v>527</v>
      </c>
      <c r="C477" s="25"/>
      <c r="D477" s="6"/>
      <c r="E477" s="11"/>
      <c r="F477" s="100"/>
    </row>
    <row r="478" spans="1:6" x14ac:dyDescent="0.3">
      <c r="A478" s="129"/>
      <c r="B478" s="179" t="s">
        <v>528</v>
      </c>
      <c r="C478" s="25"/>
      <c r="D478" s="6"/>
      <c r="E478" s="11"/>
      <c r="F478" s="77"/>
    </row>
    <row r="479" spans="1:6" ht="16.2" x14ac:dyDescent="0.3">
      <c r="A479" s="121" t="s">
        <v>620</v>
      </c>
      <c r="B479" s="176" t="s">
        <v>530</v>
      </c>
      <c r="C479" s="25">
        <v>38.179999999999993</v>
      </c>
      <c r="D479" s="6" t="s">
        <v>397</v>
      </c>
      <c r="E479" s="20"/>
      <c r="F479" s="95">
        <f>C479*E479</f>
        <v>0</v>
      </c>
    </row>
    <row r="480" spans="1:6" x14ac:dyDescent="0.3">
      <c r="A480" s="121"/>
      <c r="B480" s="175" t="s">
        <v>531</v>
      </c>
      <c r="C480" s="25"/>
      <c r="D480" s="6"/>
      <c r="E480" s="11"/>
      <c r="F480" s="77"/>
    </row>
    <row r="481" spans="1:7" ht="28.8" x14ac:dyDescent="0.3">
      <c r="A481" s="116"/>
      <c r="B481" s="179" t="s">
        <v>532</v>
      </c>
      <c r="C481" s="25"/>
      <c r="D481" s="6"/>
      <c r="E481" s="11"/>
      <c r="F481" s="77"/>
    </row>
    <row r="482" spans="1:7" ht="16.2" x14ac:dyDescent="0.3">
      <c r="A482" s="121" t="s">
        <v>621</v>
      </c>
      <c r="B482" s="176" t="s">
        <v>534</v>
      </c>
      <c r="C482" s="25">
        <v>88.658000000000015</v>
      </c>
      <c r="D482" s="6" t="s">
        <v>397</v>
      </c>
      <c r="E482" s="19"/>
      <c r="F482" s="95">
        <f t="shared" ref="F482:F484" si="47">C482*E482</f>
        <v>0</v>
      </c>
    </row>
    <row r="483" spans="1:7" ht="16.2" x14ac:dyDescent="0.3">
      <c r="A483" s="121" t="s">
        <v>622</v>
      </c>
      <c r="B483" s="176" t="s">
        <v>536</v>
      </c>
      <c r="C483" s="25">
        <v>57.84</v>
      </c>
      <c r="D483" s="6" t="s">
        <v>397</v>
      </c>
      <c r="E483" s="19"/>
      <c r="F483" s="95">
        <f t="shared" si="47"/>
        <v>0</v>
      </c>
    </row>
    <row r="484" spans="1:7" ht="27.6" x14ac:dyDescent="0.3">
      <c r="A484" s="121" t="s">
        <v>623</v>
      </c>
      <c r="B484" s="176" t="s">
        <v>538</v>
      </c>
      <c r="C484" s="25">
        <v>4.68</v>
      </c>
      <c r="D484" s="6" t="s">
        <v>397</v>
      </c>
      <c r="E484" s="19"/>
      <c r="F484" s="95">
        <f t="shared" si="47"/>
        <v>0</v>
      </c>
    </row>
    <row r="485" spans="1:7" x14ac:dyDescent="0.3">
      <c r="A485" s="121"/>
      <c r="B485" s="207" t="s">
        <v>539</v>
      </c>
      <c r="C485" s="157"/>
      <c r="D485" s="43"/>
      <c r="E485" s="24"/>
      <c r="F485" s="100"/>
    </row>
    <row r="486" spans="1:7" x14ac:dyDescent="0.3">
      <c r="A486" s="121" t="s">
        <v>624</v>
      </c>
      <c r="B486" s="176" t="s">
        <v>541</v>
      </c>
      <c r="C486" s="25">
        <v>2</v>
      </c>
      <c r="D486" s="6" t="s">
        <v>200</v>
      </c>
      <c r="E486" s="11"/>
      <c r="F486" s="95">
        <f t="shared" ref="F486" si="48">E486*C486</f>
        <v>0</v>
      </c>
    </row>
    <row r="487" spans="1:7" x14ac:dyDescent="0.3">
      <c r="A487" s="121"/>
      <c r="B487" s="209" t="s">
        <v>542</v>
      </c>
      <c r="C487" s="25"/>
      <c r="D487" s="6"/>
      <c r="E487" s="11"/>
      <c r="F487" s="100"/>
    </row>
    <row r="488" spans="1:7" ht="27.6" x14ac:dyDescent="0.3">
      <c r="A488" s="121" t="s">
        <v>625</v>
      </c>
      <c r="B488" s="187" t="s">
        <v>544</v>
      </c>
      <c r="C488" s="25">
        <v>2</v>
      </c>
      <c r="D488" s="6" t="s">
        <v>200</v>
      </c>
      <c r="E488" s="11"/>
      <c r="F488" s="77">
        <f>C488*E488</f>
        <v>0</v>
      </c>
    </row>
    <row r="489" spans="1:7" ht="27.6" x14ac:dyDescent="0.3">
      <c r="A489" s="121" t="s">
        <v>626</v>
      </c>
      <c r="B489" s="187" t="s">
        <v>548</v>
      </c>
      <c r="C489" s="25">
        <v>1</v>
      </c>
      <c r="D489" s="6" t="s">
        <v>221</v>
      </c>
      <c r="E489" s="22"/>
      <c r="F489" s="94">
        <f t="shared" ref="F489" si="49">E489*C489</f>
        <v>0</v>
      </c>
    </row>
    <row r="490" spans="1:7" x14ac:dyDescent="0.3">
      <c r="A490" s="121" t="s">
        <v>627</v>
      </c>
      <c r="B490" s="187" t="s">
        <v>550</v>
      </c>
      <c r="C490" s="25">
        <v>2</v>
      </c>
      <c r="D490" s="6" t="s">
        <v>200</v>
      </c>
      <c r="E490" s="11"/>
      <c r="F490" s="77">
        <f>C490*E490</f>
        <v>0</v>
      </c>
    </row>
    <row r="491" spans="1:7" x14ac:dyDescent="0.3">
      <c r="A491" s="121" t="s">
        <v>628</v>
      </c>
      <c r="B491" s="212" t="s">
        <v>552</v>
      </c>
      <c r="C491" s="25">
        <v>2</v>
      </c>
      <c r="D491" s="6" t="s">
        <v>305</v>
      </c>
      <c r="E491" s="11"/>
      <c r="F491" s="77">
        <f>C491*E491</f>
        <v>0</v>
      </c>
    </row>
    <row r="492" spans="1:7" x14ac:dyDescent="0.3">
      <c r="A492" s="121" t="s">
        <v>629</v>
      </c>
      <c r="B492" s="211" t="s">
        <v>554</v>
      </c>
      <c r="C492" s="25">
        <v>1</v>
      </c>
      <c r="D492" s="6" t="s">
        <v>182</v>
      </c>
      <c r="E492" s="11"/>
      <c r="F492" s="77">
        <f>C492*E492</f>
        <v>0</v>
      </c>
    </row>
    <row r="493" spans="1:7" x14ac:dyDescent="0.3">
      <c r="A493" s="130"/>
      <c r="B493" s="213"/>
      <c r="C493" s="217"/>
      <c r="D493" s="28"/>
      <c r="E493" s="11"/>
      <c r="F493" s="218"/>
    </row>
    <row r="494" spans="1:7" ht="39" customHeight="1" x14ac:dyDescent="0.3">
      <c r="A494" s="107" t="s">
        <v>2</v>
      </c>
      <c r="B494" s="108"/>
      <c r="C494" s="108"/>
      <c r="D494" s="108"/>
      <c r="E494" s="108"/>
      <c r="F494" s="109" t="s">
        <v>3</v>
      </c>
    </row>
    <row r="495" spans="1:7" x14ac:dyDescent="0.3">
      <c r="A495" s="143"/>
      <c r="B495" s="219" t="s">
        <v>630</v>
      </c>
      <c r="C495" s="219"/>
      <c r="D495" s="219"/>
      <c r="E495" s="219"/>
      <c r="F495" s="220"/>
    </row>
    <row r="496" spans="1:7" x14ac:dyDescent="0.3">
      <c r="A496" s="144" t="str">
        <f>A6</f>
        <v>BILL NO. 1</v>
      </c>
      <c r="B496" s="172" t="str">
        <f>B6</f>
        <v>PRELIMINARIES</v>
      </c>
      <c r="C496" s="26">
        <v>1</v>
      </c>
      <c r="D496" s="26" t="s">
        <v>8</v>
      </c>
      <c r="E496" s="237">
        <f>F6</f>
        <v>0</v>
      </c>
      <c r="F496" s="238">
        <f t="shared" ref="F496:F499" si="50">E496*C496</f>
        <v>0</v>
      </c>
      <c r="G496" s="221"/>
    </row>
    <row r="497" spans="1:7" x14ac:dyDescent="0.3">
      <c r="A497" s="144" t="str">
        <f>A37</f>
        <v>BILL NO. 2</v>
      </c>
      <c r="B497" s="222" t="str">
        <f>B37</f>
        <v>BOQ CONSTRUCTION OF 4-CLASSROOM BLOCK</v>
      </c>
      <c r="C497" s="26">
        <v>1</v>
      </c>
      <c r="D497" s="26" t="s">
        <v>8</v>
      </c>
      <c r="E497" s="237">
        <f>F37</f>
        <v>0</v>
      </c>
      <c r="F497" s="238">
        <f t="shared" si="50"/>
        <v>0</v>
      </c>
      <c r="G497" s="221"/>
    </row>
    <row r="498" spans="1:7" x14ac:dyDescent="0.3">
      <c r="A498" s="144" t="str">
        <f>A192</f>
        <v>BILL NO. 3</v>
      </c>
      <c r="B498" s="222" t="str">
        <f>B192</f>
        <v>BOQ -  PERIMETER WALL -88 m x 46 M AT KALVARIO Primary School</v>
      </c>
      <c r="C498" s="26">
        <v>1</v>
      </c>
      <c r="D498" s="26" t="s">
        <v>8</v>
      </c>
      <c r="E498" s="237">
        <f>F192</f>
        <v>0</v>
      </c>
      <c r="F498" s="238">
        <f t="shared" si="50"/>
        <v>0</v>
      </c>
    </row>
    <row r="499" spans="1:7" ht="27.6" x14ac:dyDescent="0.3">
      <c r="A499" s="143" t="str">
        <f>A258</f>
        <v>BILL NO. 4</v>
      </c>
      <c r="B499" s="222" t="str">
        <f>B258</f>
        <v>BoQ OF 1 BLOCK OF 2 STANCE LATRINE WITH WASHROOM ATTACHED FOR TEACHERS</v>
      </c>
      <c r="C499" s="26">
        <v>1</v>
      </c>
      <c r="D499" s="26" t="s">
        <v>8</v>
      </c>
      <c r="E499" s="237">
        <f>F258</f>
        <v>0</v>
      </c>
      <c r="F499" s="238">
        <f t="shared" si="50"/>
        <v>0</v>
      </c>
    </row>
    <row r="500" spans="1:7" ht="27.6" x14ac:dyDescent="0.3">
      <c r="A500" s="143" t="str">
        <f>A377</f>
        <v>BILL NO. 5</v>
      </c>
      <c r="B500" s="222" t="str">
        <f>B377</f>
        <v>BoQ FOR CONSTRUCTION OF 1 BLOCK OF  3 STANCES LATRINE WITH WASHROOM ATTACHED FOR GIRLS</v>
      </c>
      <c r="C500" s="26">
        <v>1</v>
      </c>
      <c r="D500" s="26" t="s">
        <v>8</v>
      </c>
      <c r="E500" s="237">
        <f>F377</f>
        <v>0</v>
      </c>
      <c r="F500" s="238">
        <f>E500*C500</f>
        <v>0</v>
      </c>
    </row>
    <row r="501" spans="1:7" ht="28.2" thickBot="1" x14ac:dyDescent="0.35">
      <c r="A501" s="145"/>
      <c r="B501" s="223"/>
      <c r="C501" s="239" t="s">
        <v>631</v>
      </c>
      <c r="D501" s="239"/>
      <c r="E501" s="240"/>
      <c r="F501" s="241">
        <f>SUM(F496:F500)</f>
        <v>0</v>
      </c>
    </row>
    <row r="504" spans="1:7" x14ac:dyDescent="0.3">
      <c r="A504" s="146"/>
    </row>
  </sheetData>
  <protectedRanges>
    <protectedRange sqref="E192:E241" name="UnitCost"/>
    <protectedRange sqref="E242:E245 E247:E249" name="UnitCosts_1"/>
    <protectedRange sqref="E246" name="UnitCost_1"/>
    <protectedRange sqref="E250:E255 E257" name="UnitCost_2"/>
    <protectedRange sqref="E366" name="UnitCosts_1_2"/>
    <protectedRange sqref="E305:E306" name="UnitCosts_1_3"/>
    <protectedRange sqref="E484" name="UnitCosts_1_2_1"/>
    <protectedRange sqref="E423:E424" name="UnitCosts_1_3_1"/>
  </protectedRanges>
  <mergeCells count="6">
    <mergeCell ref="B495:F495"/>
    <mergeCell ref="A1:F1"/>
    <mergeCell ref="A2:F2"/>
    <mergeCell ref="A3:E3"/>
    <mergeCell ref="A4:F4"/>
    <mergeCell ref="A494:E494"/>
  </mergeCells>
  <phoneticPr fontId="8" type="noConversion"/>
  <printOptions horizontalCentered="1"/>
  <pageMargins left="0.2" right="0.2" top="0.75" bottom="0.75" header="0.3" footer="0.3"/>
  <pageSetup paperSize="9" scale="75" fitToHeight="0" orientation="portrait" r:id="rId1"/>
  <headerFooter>
    <oddHeader>&amp;C&amp;F</oddHeader>
    <oddFooter>&amp;L&amp;A&amp;C&amp;P of &amp;P</oddFooter>
  </headerFooter>
  <rowBreaks count="2" manualBreakCount="2">
    <brk id="26" max="16383" man="1"/>
    <brk id="7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60B015CB131F46833F5B6159C15C12" ma:contentTypeVersion="15" ma:contentTypeDescription="Create a new document." ma:contentTypeScope="" ma:versionID="32b6ac0081edefc36513842903cbd7d8">
  <xsd:schema xmlns:xsd="http://www.w3.org/2001/XMLSchema" xmlns:xs="http://www.w3.org/2001/XMLSchema" xmlns:p="http://schemas.microsoft.com/office/2006/metadata/properties" xmlns:ns1="http://schemas.microsoft.com/sharepoint/v3" xmlns:ns2="b806e36a-9eaf-4e03-aa32-8944e14bcd8b" xmlns:ns3="0ae84525-964a-4873-ac2a-8c5b655d4796" targetNamespace="http://schemas.microsoft.com/office/2006/metadata/properties" ma:root="true" ma:fieldsID="8b2626b29ec59447cc9a5f58ec4483b3" ns1:_="" ns2:_="" ns3:_="">
    <xsd:import namespace="http://schemas.microsoft.com/sharepoint/v3"/>
    <xsd:import namespace="b806e36a-9eaf-4e03-aa32-8944e14bcd8b"/>
    <xsd:import namespace="0ae84525-964a-4873-ac2a-8c5b655d47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06e36a-9eaf-4e03-aa32-8944e14bcd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53f610b-9ee9-4302-9a9e-eaae0f0c7bd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e84525-964a-4873-ac2a-8c5b655d47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70b9ad3-9b9a-43e7-a0d3-82497a35ceb4}" ma:internalName="TaxCatchAll" ma:showField="CatchAllData" ma:web="0ae84525-964a-4873-ac2a-8c5b655d47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806e36a-9eaf-4e03-aa32-8944e14bcd8b">
      <Terms xmlns="http://schemas.microsoft.com/office/infopath/2007/PartnerControls"/>
    </lcf76f155ced4ddcb4097134ff3c332f>
    <TaxCatchAll xmlns="0ae84525-964a-4873-ac2a-8c5b655d479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E06CB2-2425-472A-B895-8585D9958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e36a-9eaf-4e03-aa32-8944e14bcd8b"/>
    <ds:schemaRef ds:uri="0ae84525-964a-4873-ac2a-8c5b655d47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CE239B-C586-4AFD-8654-4570318A7E4A}">
  <ds:schemaRefs>
    <ds:schemaRef ds:uri="http://schemas.microsoft.com/office/2006/metadata/properties"/>
    <ds:schemaRef ds:uri="http://schemas.microsoft.com/office/infopath/2007/PartnerControls"/>
    <ds:schemaRef ds:uri="http://schemas.microsoft.com/sharepoint/v3"/>
    <ds:schemaRef ds:uri="b806e36a-9eaf-4e03-aa32-8944e14bcd8b"/>
    <ds:schemaRef ds:uri="0ae84525-964a-4873-ac2a-8c5b655d4796"/>
  </ds:schemaRefs>
</ds:datastoreItem>
</file>

<file path=customXml/itemProps3.xml><?xml version="1.0" encoding="utf-8"?>
<ds:datastoreItem xmlns:ds="http://schemas.openxmlformats.org/officeDocument/2006/customXml" ds:itemID="{C8338C52-310C-4BC8-A114-E62F47C081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BoQ_TP No.06_Wau Final</vt:lpstr>
      <vt:lpstr>'BoQ_TP No.06_Wau Final'!Print_Area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GORDON Onji Charles Christopher</dc:creator>
  <cp:keywords/>
  <dc:description/>
  <cp:lastModifiedBy>MUNAVAROV Manuchehr</cp:lastModifiedBy>
  <cp:revision/>
  <cp:lastPrinted>2024-08-17T15:36:52Z</cp:lastPrinted>
  <dcterms:created xsi:type="dcterms:W3CDTF">2023-12-27T19:34:22Z</dcterms:created>
  <dcterms:modified xsi:type="dcterms:W3CDTF">2024-08-17T15:36:55Z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2023-12-27T19:35:07Z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04484c2b-e73b-4cdf-a7d2-58f04998fd49</vt:lpwstr>
  </property>
  <property fmtid="{D5CDD505-2E9C-101B-9397-08002B2CF9AE}" pid="8" name="MSIP_Label_2059aa38-f392-4105-be92-628035578272_ContentBits">
    <vt:lpwstr>0</vt:lpwstr>
  </property>
  <property fmtid="{D5CDD505-2E9C-101B-9397-08002B2CF9AE}" pid="9" name="ContentTypeId">
    <vt:lpwstr>0x010100DE60B015CB131F46833F5B6159C15C12</vt:lpwstr>
  </property>
  <property fmtid="{D5CDD505-2E9C-101B-9397-08002B2CF9AE}" pid="10" name="MediaServiceImageTags">
    <vt:lpwstr/>
  </property>
</Properties>
</file>